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https://pfgovbr-my.sharepoint.com/personal/ronaldo_rc_pf_gov_br/Documents/Licitações/2025/Vigilância Armada/"/>
    </mc:Choice>
  </mc:AlternateContent>
  <xr:revisionPtr revIDLastSave="105" documentId="8_{6B3BC561-A2DC-4E30-8AAE-78A2F62F0610}" xr6:coauthVersionLast="47" xr6:coauthVersionMax="47" xr10:uidLastSave="{DCEDD9D8-9EC4-4F6D-9555-E45B0094FF10}"/>
  <bookViews>
    <workbookView xWindow="-90" yWindow="-90" windowWidth="28980" windowHeight="15660" tabRatio="901" activeTab="4" xr2:uid="{00000000-000D-0000-FFFF-FFFF00000000}"/>
  </bookViews>
  <sheets>
    <sheet name="Posto diurno armado 12x36h" sheetId="20" r:id="rId1"/>
    <sheet name="Posto noturno armado 12x36h " sheetId="19" r:id="rId2"/>
    <sheet name="UNIFORMES" sheetId="4" r:id="rId3"/>
    <sheet name="EQUIPAMENTOS" sheetId="7" r:id="rId4"/>
    <sheet name="Quadro Resumo" sheetId="16" r:id="rId5"/>
  </sheets>
  <definedNames>
    <definedName name="Area_2">#REF!</definedName>
    <definedName name="_xlnm.Print_Area" localSheetId="3">EQUIPAMENTOS!$A$1:$F$27</definedName>
    <definedName name="_xlnm.Print_Area" localSheetId="4">'Quadro Resumo'!$A$1:$E$22</definedName>
    <definedName name="_xlnm.Print_Area" localSheetId="2">UNIFORMES!$A$1:$F$21</definedName>
    <definedName name="aREA1">#REF!</definedName>
    <definedName name="area2">#REF!</definedName>
    <definedName name="Area3">#REF!</definedName>
    <definedName name="Area4">#REF!</definedName>
    <definedName name="Excel_BuiltIn_Print_Area">#REF!</definedName>
    <definedName name="Excel_BuiltIn_Print_Area_1">#REF!</definedName>
    <definedName name="Excel_BuiltIn_Print_Area_1_1">#REF!</definedName>
    <definedName name="Excel_BuiltIn_Print_Area_10">#REF!</definedName>
    <definedName name="Excel_BuiltIn_Print_Area_12">#REF!</definedName>
    <definedName name="Excel_BuiltIn_Print_Area_12_1">#REF!</definedName>
    <definedName name="Excel_BuiltIn_Print_Area_12_1_1">#REF!</definedName>
    <definedName name="Excel_BuiltIn_Print_Area_13">#REF!</definedName>
    <definedName name="Excel_BuiltIn_Print_Area_2">#REF!</definedName>
    <definedName name="Excel_BuiltIn_Print_Area_3_1">#REF!</definedName>
    <definedName name="Excel_BuiltIn_Print_Area_8">#REF!</definedName>
    <definedName name="Excel_BuiltIn_Print_Area_8_1">#REF!</definedName>
    <definedName name="Excel_BuiltIn_Print_Area_9">#REF!</definedName>
    <definedName name="Excel_um">#REF!</definedName>
    <definedName name="Pintor">#REF!</definedName>
    <definedName name="Pintor1">#REF!</definedName>
    <definedName name="u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9" i="20" l="1"/>
  <c r="C218" i="20"/>
  <c r="B210" i="20"/>
  <c r="C203" i="20"/>
  <c r="C199" i="20"/>
  <c r="C179" i="20"/>
  <c r="C164" i="20"/>
  <c r="C201" i="20" s="1"/>
  <c r="C152" i="20"/>
  <c r="C151" i="20"/>
  <c r="C153" i="20" s="1"/>
  <c r="C200" i="20" s="1"/>
  <c r="C135" i="20"/>
  <c r="C115" i="20"/>
  <c r="C102" i="20"/>
  <c r="C101" i="20"/>
  <c r="C104" i="20" s="1"/>
  <c r="C198" i="20" s="1"/>
  <c r="C93" i="20"/>
  <c r="C103" i="20" s="1"/>
  <c r="C73" i="20"/>
  <c r="C57" i="20"/>
  <c r="C40" i="20"/>
  <c r="C219" i="19"/>
  <c r="C218" i="19"/>
  <c r="C203" i="19"/>
  <c r="C199" i="19"/>
  <c r="C179" i="19"/>
  <c r="C164" i="19"/>
  <c r="C201" i="19" s="1"/>
  <c r="C152" i="19"/>
  <c r="C151" i="19"/>
  <c r="C153" i="19" s="1"/>
  <c r="C200" i="19" s="1"/>
  <c r="C135" i="19"/>
  <c r="C115" i="19"/>
  <c r="C102" i="19"/>
  <c r="C101" i="19"/>
  <c r="C104" i="19" s="1"/>
  <c r="C198" i="19" s="1"/>
  <c r="C93" i="19"/>
  <c r="C103" i="19" s="1"/>
  <c r="C73" i="19"/>
  <c r="C57" i="19"/>
  <c r="C40" i="19"/>
  <c r="C41" i="19" s="1"/>
  <c r="C46" i="19" s="1"/>
  <c r="C197" i="19" s="1"/>
  <c r="C202" i="19" s="1"/>
  <c r="C204" i="19" s="1"/>
  <c r="C210" i="19" s="1"/>
  <c r="C217" i="19" s="1"/>
  <c r="B210" i="19"/>
  <c r="F13" i="7"/>
  <c r="F14" i="7"/>
  <c r="F15" i="7"/>
  <c r="F16" i="7"/>
  <c r="F17" i="7"/>
  <c r="F24" i="7" s="1"/>
  <c r="F18" i="7"/>
  <c r="F19" i="7"/>
  <c r="F20" i="7"/>
  <c r="F21" i="7"/>
  <c r="F22" i="7"/>
  <c r="F12" i="7"/>
  <c r="C41" i="20" l="1"/>
  <c r="C46" i="20" s="1"/>
  <c r="C197" i="20" s="1"/>
  <c r="C202" i="20" s="1"/>
  <c r="C204" i="20" s="1"/>
  <c r="C210" i="20" s="1"/>
  <c r="C217" i="20" s="1"/>
  <c r="F18" i="4"/>
  <c r="F16" i="4"/>
  <c r="F11" i="4"/>
  <c r="F13" i="4"/>
  <c r="F14" i="4"/>
  <c r="F15" i="4"/>
  <c r="F17" i="4"/>
  <c r="F19" i="4"/>
  <c r="F12" i="4"/>
  <c r="F10" i="4"/>
  <c r="F26" i="7" l="1"/>
  <c r="F20" i="4"/>
  <c r="F21" i="4" s="1"/>
  <c r="D21" i="16" s="1"/>
  <c r="F25" i="7" l="1"/>
  <c r="F27" i="7"/>
  <c r="D22" i="16" s="1"/>
  <c r="D11" i="16" l="1"/>
  <c r="E11" i="16" s="1"/>
  <c r="D10" i="16" l="1"/>
  <c r="E10" i="16" s="1"/>
  <c r="E13" i="16" s="1"/>
  <c r="E12" i="16" l="1"/>
</calcChain>
</file>

<file path=xl/sharedStrings.xml><?xml version="1.0" encoding="utf-8"?>
<sst xmlns="http://schemas.openxmlformats.org/spreadsheetml/2006/main" count="623" uniqueCount="233">
  <si>
    <t>Discriminação dos Serviços (dados referentes à contratação)</t>
  </si>
  <si>
    <t>A</t>
  </si>
  <si>
    <t>Data da apresentação da proposta (dia/mês/ano)</t>
  </si>
  <si>
    <t>B</t>
  </si>
  <si>
    <t>Município / UF</t>
  </si>
  <si>
    <t>ARACAJU/SE</t>
  </si>
  <si>
    <t>C</t>
  </si>
  <si>
    <t>Ano Acordo, Convenção ou Sentença Normativa em Dissídio Coletivo</t>
  </si>
  <si>
    <t>D</t>
  </si>
  <si>
    <t>Nº de meses de execução contratual</t>
  </si>
  <si>
    <t>Dados complementares para composição dos custos referente à mão-de-obra</t>
  </si>
  <si>
    <t xml:space="preserve">Tipo de serviço (mesmo serviço com características distintas) </t>
  </si>
  <si>
    <t>Classificação Brasileira de Ocupações (CBO)</t>
  </si>
  <si>
    <t>Categoria Profissional (vinculada à execução contratual)</t>
  </si>
  <si>
    <t>Data base da categoria (dia / mês / ano)</t>
  </si>
  <si>
    <t>Módulo 1: COMPOSIÇÃO DA REMUNERAÇÃO</t>
  </si>
  <si>
    <t>Composição da Remuneração</t>
  </si>
  <si>
    <t>Valor (R$)</t>
  </si>
  <si>
    <t xml:space="preserve">Salário Base </t>
  </si>
  <si>
    <t>Adicional de insalubridade</t>
  </si>
  <si>
    <t xml:space="preserve">Adicional noturno </t>
  </si>
  <si>
    <t>E</t>
  </si>
  <si>
    <t>Adicional de hora noturna reduzida</t>
  </si>
  <si>
    <t>F</t>
  </si>
  <si>
    <t>Outros</t>
  </si>
  <si>
    <t>Módulo 2: ENCARGOS E BENEFÍCIOS ANUAIS, MENSAIS E DIÁRIOS</t>
  </si>
  <si>
    <t>Submódulo 2.1 - 13º (décimo terceiro) Salário, Férias e Adicional de Férias</t>
  </si>
  <si>
    <t>2.1</t>
  </si>
  <si>
    <t>13º (décimo terceiro) Salário, Férias e Adicional de Férias</t>
  </si>
  <si>
    <t>Percentual (%)</t>
  </si>
  <si>
    <t>13º (décimo terceiro) Salário</t>
  </si>
  <si>
    <t>Férias e Adicional de Férias</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</si>
  <si>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</si>
  <si>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</si>
  <si>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</si>
  <si>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</si>
  <si>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</si>
  <si>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</si>
  <si>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</si>
  <si>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</si>
  <si>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SEBRAE</t>
  </si>
  <si>
    <t>G</t>
  </si>
  <si>
    <t>INCRA</t>
  </si>
  <si>
    <t>H</t>
  </si>
  <si>
    <t>FGTS</t>
  </si>
  <si>
    <t>TOTAL</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</si>
  <si>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</si>
  <si>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</si>
  <si>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</si>
  <si>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</si>
  <si>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</si>
  <si>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</si>
  <si>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Submódulo 3.1</t>
  </si>
  <si>
    <t>Provisão para Rescisão</t>
  </si>
  <si>
    <t>Aviso Prévio Indenizado</t>
  </si>
  <si>
    <t>Incidência do FGTS sobre o Aviso Prévio Indenizado</t>
  </si>
  <si>
    <t>Multa sobre FGTS e contribuição social sobre o aviso prévio indenizado + Multa do FGTS e Contribuição Social sobre o aviso prévio trabalhado</t>
  </si>
  <si>
    <t>Incidência dos Encargos do submódulo 2.2 sobre Aviso Prévio Trabalhado</t>
  </si>
  <si>
    <t>Módulo 4 -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</si>
  <si>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</si>
  <si>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</si>
  <si>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</si>
  <si>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</si>
  <si>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</si>
  <si>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 Maternidade/Paternidade</t>
  </si>
  <si>
    <t>Substituto na cobertura de Ausência por acidente de trabalho</t>
  </si>
  <si>
    <t>Substituto na cobertura de Ausência por Doença</t>
  </si>
  <si>
    <t>Substituto na cobertura de Outras ausências (especificar)</t>
  </si>
  <si>
    <t>Submódulo 4.2 - Substituto na Intrajornada</t>
  </si>
  <si>
    <t>4.2</t>
  </si>
  <si>
    <t>Substituto na Intrajornada</t>
  </si>
  <si>
    <t>Intervalo para repouso ou alimentação</t>
  </si>
  <si>
    <t>Quadro-Resumo do Módulo 4 - Custo de Reposição do Profissional Ausente</t>
  </si>
  <si>
    <t>Custo de Reposição do Profissional Ausente</t>
  </si>
  <si>
    <t>Módulo 5 - INSUMOS DIVERSOS</t>
  </si>
  <si>
    <t>INSUMOS DIVERSOS</t>
  </si>
  <si>
    <t>Uniformes</t>
  </si>
  <si>
    <t xml:space="preserve">Materiais </t>
  </si>
  <si>
    <t xml:space="preserve">Outros </t>
  </si>
  <si>
    <t>Total de Insumos diversos</t>
  </si>
  <si>
    <t>MÓDULO 6 - CUSTOS INDIRETOS, TRIBUTOS E LUCRO</t>
  </si>
  <si>
    <t>Custos Indiretos, Tributos e Lucro</t>
  </si>
  <si>
    <t>Custos Indiretos</t>
  </si>
  <si>
    <t>Lucro</t>
  </si>
  <si>
    <t>Tributos</t>
  </si>
  <si>
    <t>C.1. Tributos Federais (PIS 1,65%)</t>
  </si>
  <si>
    <t>C.1. Tributos Federais (COFINS 7,60%)</t>
  </si>
  <si>
    <t>C.2. Tributos Estaduais (especificar)</t>
  </si>
  <si>
    <t>C.3. Tributos Municipais (ISS 5%)</t>
  </si>
  <si>
    <t>TOTAL DE TRIBUTOS</t>
  </si>
  <si>
    <t>Nota (1): Custos Indiretos, Tributos e Lucro por empregado.</t>
  </si>
  <si>
    <t>Nota (2): O valor referente a tributos é obtido aplicando-se o percentual sobre o valor do faturamento.</t>
  </si>
  <si>
    <t>QUADRO-RESUMO DO CUSTO POR EMPREGADO</t>
  </si>
  <si>
    <t>Mão de obra vinculada à execução contratual (valor por empregado)</t>
  </si>
  <si>
    <t>Módulo 1 - Composição da Remuneração</t>
  </si>
  <si>
    <t>Módulo 2 - Encargos e Benefícios Anuais, Mensais e Diários</t>
  </si>
  <si>
    <t>Módulo 5 - Insumos Diversos</t>
  </si>
  <si>
    <t>Subtotal (A + B +C+ D+E)</t>
  </si>
  <si>
    <t>Módulo 6 – Custos Indiretos, Tributos e Lucro</t>
  </si>
  <si>
    <t>VALOR TOTAL POR EMPREGADO</t>
  </si>
  <si>
    <t>QUADRO-RESUMO DO VALOR MENSAL DOS SERVIÇOS</t>
  </si>
  <si>
    <t>Tipo de Serviço (A)</t>
  </si>
  <si>
    <t>I</t>
  </si>
  <si>
    <t>QUADRO DEMONSTRATIVO DO VALOR GLOBAL DA PROPOSTA</t>
  </si>
  <si>
    <t>VALOR GLOBAL DA PROPOSTA</t>
  </si>
  <si>
    <t>DESCRIÇÃO</t>
  </si>
  <si>
    <t>VALOR (R$)</t>
  </si>
  <si>
    <t>Valor proposto por unidade de medida *</t>
  </si>
  <si>
    <t>Valor mensal do serviço</t>
  </si>
  <si>
    <t>Valor global da proposta (Valor mensal do serviço multiplicado pelo número de meses do contrato).</t>
  </si>
  <si>
    <t>UNIDADE</t>
  </si>
  <si>
    <t>UNIFORMES ANUAL POR EMPREGADO</t>
  </si>
  <si>
    <t>QUANTIDADE /ANO</t>
  </si>
  <si>
    <t>ITEM</t>
  </si>
  <si>
    <t>VALOR TOTAL MENSAL</t>
  </si>
  <si>
    <t>QTD. ANUAL</t>
  </si>
  <si>
    <t>CONJUNTO</t>
  </si>
  <si>
    <t>VALOR TOTAL ANUAL</t>
  </si>
  <si>
    <t>UTENSÍLIOS</t>
  </si>
  <si>
    <t>FERRAMENTAS E EQUIPAMENTOS  PARA O AUXILIAR DE MANUTENÇÃO PREDIAL - ITEM 1</t>
  </si>
  <si>
    <t>conjunto</t>
  </si>
  <si>
    <t>PLANILHA RESUMO</t>
  </si>
  <si>
    <t>VALOR MENSAL</t>
  </si>
  <si>
    <t>VALOR ANUAL</t>
  </si>
  <si>
    <t>TOTAIS MENSAIS POR COLABORADOR DOS SERVIÇOS</t>
  </si>
  <si>
    <t>Total com uniformes por colaborador</t>
  </si>
  <si>
    <t>Total de ferramentas e equipamentos por colaborador</t>
  </si>
  <si>
    <t>Capa de chuva em PVC, forrada com poliéster, com capa, na cor a ser indicada</t>
  </si>
  <si>
    <t>SERVIÇO PÚBLICO FEDERAL</t>
  </si>
  <si>
    <t>MJSP - POLÍCIA FEDERAL</t>
  </si>
  <si>
    <t>Nº PROCESSO: 08520.000171/2025-38</t>
  </si>
  <si>
    <t>XX / XX / 2025</t>
  </si>
  <si>
    <t>SETOR DE ADMINISTRAÇÃO E LOGÍSTICA - SELOG/SR/PF/SE</t>
  </si>
  <si>
    <r>
      <t xml:space="preserve">Adicional de periculosidade - </t>
    </r>
    <r>
      <rPr>
        <b/>
        <sz val="9"/>
        <color rgb="FF000000"/>
        <rFont val="Calibri"/>
        <family val="2"/>
      </rPr>
      <t>Laudo de Avaliação Ambiental nº 01/2018-SES/CRH/DGP/PF - 30%</t>
    </r>
  </si>
  <si>
    <t>Total da Remuneração R$</t>
  </si>
  <si>
    <t xml:space="preserve">TOTAL R$ </t>
  </si>
  <si>
    <t>Total dos Benefícios Mensais e Diários R$</t>
  </si>
  <si>
    <t>TOTAL R$</t>
  </si>
  <si>
    <t>3.1</t>
  </si>
  <si>
    <t>Notas explicativas:</t>
  </si>
  <si>
    <t>c) Deverá ser utilizado o salário normativo da Categoria Profissional vigente;</t>
  </si>
  <si>
    <r>
      <t xml:space="preserve">a) Deverá ser elaborado um quadro para </t>
    </r>
    <r>
      <rPr>
        <u/>
        <sz val="10"/>
        <color rgb="FF0070C0"/>
        <rFont val="Calibri"/>
        <family val="2"/>
        <scheme val="minor"/>
      </rPr>
      <t>cada tipo de serviço</t>
    </r>
    <r>
      <rPr>
        <sz val="10"/>
        <color rgb="FF0070C0"/>
        <rFont val="Calibri"/>
        <family val="2"/>
        <scheme val="minor"/>
      </rPr>
      <t>;</t>
    </r>
  </si>
  <si>
    <r>
      <t xml:space="preserve">b) A planilha será calculada considerando o </t>
    </r>
    <r>
      <rPr>
        <b/>
        <sz val="10"/>
        <color rgb="FF0070C0"/>
        <rFont val="Calibri"/>
        <family val="2"/>
        <scheme val="minor"/>
      </rPr>
      <t>valor mensal</t>
    </r>
    <r>
      <rPr>
        <sz val="10"/>
        <color rgb="FF0070C0"/>
        <rFont val="Calibri"/>
        <family val="2"/>
        <scheme val="minor"/>
      </rPr>
      <t xml:space="preserve"> do empregado;</t>
    </r>
  </si>
  <si>
    <t>a) Como a planilha de custos e formação de preços é calculada mensalmente, provisiona-se proporcionalmente 1/12 (um doze avos) dos valores referentes a gratificação natalina, férias e adicional de férias. Art. 7º, VIII, CF/88- Dec. 57.115/65. INSTRUÇÃO NORMATIVA Nº 5, DE 26 DE MAIO DE 2017 - ANEXO XII</t>
  </si>
  <si>
    <t>b) Férias e adicional de férias contido no Submódulo 2.1, Conta Vinculada -  Art. 7º, VIII, CF/88- Dec. 57.115/65. INSTRUÇÃO NORMATIVA Nº 5, DE 26 DE MAIO DE 2017 - ANEXO XII</t>
  </si>
  <si>
    <t>a) Os percentuais dos encargos previdenciários, do FGTS e demais contribuições são aqueles estabelecidos pela legislação vigente.</t>
  </si>
  <si>
    <t>b) RAT - Riscos Ambientais do Trabalho previsto no art. 22, II, da Lei nº 8212/1991, percentual de 1% para risco leve, 2% para risco médio e 3% para risco grave de acordo com o CNAE, conforme Anexo V, do Decreto nº 6.957/2009 e  art. 72, §1º, IN RFB 971/2009.</t>
  </si>
  <si>
    <t>c) FAT - Fator Acidentário de Prevenção (art. 10, da Lei 10.666/2003) pode reduzir o valor da alíquota do RAT em até 50% ou aumentá-lo em até 100% (multiplicador variável de 0,50 a 2,00)</t>
  </si>
  <si>
    <t>d) SAT (Seguro de Acidentes de Trabalho) - GIIL/RAT (Grau de Incidência de incapacidade Laborativa) = (RATxFAP)</t>
  </si>
  <si>
    <t>g) Esses percentuais incidem sobre o Módulo 1, o Submódulo 2.1.</t>
  </si>
  <si>
    <t>h) Os índices (RAT e FAT) deverão ser comprovados quando da contratação pelo apresentação da GFIP.</t>
  </si>
  <si>
    <t>i) O cálculo dos tributos leva em consideração as alíquotas ordinárias dos tributos, não adentrando os regimes especiais de tributação e/ou desoneração de folha de pagamento.</t>
  </si>
  <si>
    <t>a) O valor informado deverá ser o custo real do benefício (descontado o valor eventualmente pago pelo empregado).</t>
  </si>
  <si>
    <t>b) Vale Transporte - deduzida cota parte do trabalhador (6% do salário-base), conforme Lei 7.418/1985 e Lei 7.619/87, regulamentada pelo Decreto nº 95.247/1987</t>
  </si>
  <si>
    <t xml:space="preserve">Transporte </t>
  </si>
  <si>
    <r>
      <t xml:space="preserve">a) O Módulo 1 refere-se ao </t>
    </r>
    <r>
      <rPr>
        <b/>
        <sz val="9"/>
        <color rgb="FF0070C0"/>
        <rFont val="Calibri"/>
        <family val="2"/>
        <scheme val="minor"/>
      </rPr>
      <t>valor mensal devido ao empregado</t>
    </r>
    <r>
      <rPr>
        <sz val="9"/>
        <color rgb="FF0070C0"/>
        <rFont val="Calibri"/>
        <family val="2"/>
        <scheme val="minor"/>
      </rPr>
      <t xml:space="preserve"> pela prestação do serviço;</t>
    </r>
  </si>
  <si>
    <r>
      <rPr>
        <b/>
        <sz val="9"/>
        <color rgb="FF0070C0"/>
        <rFont val="Calibri"/>
        <family val="2"/>
        <scheme val="minor"/>
      </rPr>
      <t xml:space="preserve">b) INCIDÊNCIA DO FGTS SOBRE O API: </t>
    </r>
    <r>
      <rPr>
        <sz val="9"/>
        <color rgb="FF0070C0"/>
        <rFont val="Calibri"/>
        <family val="2"/>
        <scheme val="minor"/>
      </rPr>
      <t>FGTS sobre API = API × 0,08 × 100 → % FGTS sobre API; = 0,0042 × 0,08 × 100 ≅ 0,03%; Modelo de Preenchimento do Modelo de Planilhas de Custos e de Formação de Preços - STJ - Súmula nº 305 do TST.                                                                                                                                                                                                                                                                                                                         Índice do aviso prévio indenizado é de 0,42%, conforme Acordão TCU 6771/2009 e 1507/2018, ambos da Primeira Câmara. No caso de renovação contratual, utilizar o percentual de 0,042% referente aos 3 dias de aviso acrescidos por ano (Lei 12.506/2011).</t>
    </r>
  </si>
  <si>
    <r>
      <rPr>
        <b/>
        <sz val="9"/>
        <color rgb="FF0070C0"/>
        <rFont val="Calibri"/>
        <family val="2"/>
        <scheme val="minor"/>
      </rPr>
      <t xml:space="preserve">e) INCIDÊNCIA DO SUBMÓDULO 2.2 SOBRE O APT: </t>
    </r>
    <r>
      <rPr>
        <sz val="9"/>
        <color rgb="FF0070C0"/>
        <rFont val="Calibri"/>
        <family val="2"/>
        <scheme val="minor"/>
      </rPr>
      <t>Por força do art. 15, c/c o art. 18 da Lei 8.036/90, e do art. 214, do Regulamento da Previdência Social, há incidência do FGTS e de encargos previdenciários – previstos no Submódulo 2.2 – sobre o aviso prévio trabalhado. % Encargos sobre APT ≅ 36,80% × 1,94% ∴ % Encargos sobre APT ≅ 0,72% ; Modelo de Preenchimento do Modelo de Planilhas de Custos e de Formação de Preços - STJ.</t>
    </r>
  </si>
  <si>
    <r>
      <rPr>
        <b/>
        <sz val="9"/>
        <color rgb="FF0070C0"/>
        <rFont val="Calibri"/>
        <family val="2"/>
        <scheme val="minor"/>
      </rPr>
      <t xml:space="preserve">f) MULTA DO FGTS SOBRE AVISO PRÉVIO TRABALHADO: </t>
    </r>
    <r>
      <rPr>
        <sz val="9"/>
        <color rgb="FF0070C0"/>
        <rFont val="Calibri"/>
        <family val="2"/>
        <scheme val="minor"/>
      </rPr>
      <t>A base de cálculo e o índice balizador da Multa do FGTS sobre o Aviso Prévio Trabalhado estão no quadro abaixo: APT (Aviso Prévio Trabalhado disposto no item “D” do Módulo 3)× 0,08 × 0,4 × 100 No caso de o contrato ter vigência de 12 meses, será da seguinte forma: %  = 0,0194 × 0,08 × 0,4 × 100 ∴ % 0,062%; Modelo de Preenchimento do Modelo de Planilhas de Custos e de Formação de Preços - STJ.</t>
    </r>
  </si>
  <si>
    <r>
      <rPr>
        <b/>
        <sz val="9"/>
        <color rgb="FF0070C0"/>
        <rFont val="Calibri"/>
        <family val="2"/>
        <scheme val="minor"/>
      </rPr>
      <t>a) AVISO PRÉVIO INDENIZADO:</t>
    </r>
    <r>
      <rPr>
        <sz val="9"/>
        <color rgb="FF0070C0"/>
        <rFont val="Calibri"/>
        <family val="2"/>
        <scheme val="minor"/>
      </rPr>
      <t xml:space="preserve"> (1/12) x 5% = 0,4167% = 0,42% ao mês aplicado sobre a remuneração; 1= O aviso prévio integral da remuneração, com desligamento imediato do empregado; 12= rateio da remuneração em 12 meses; 5% cumprem aviso prévio (variável)= dado estatítico; O valor pode variar conforme cada empresa. Art. 7º, XXI, CF/88, 477, 487 e 491 CLT. Estimativa de que 5% dos empregados serão substítuidos durante o ano.</t>
    </r>
  </si>
  <si>
    <r>
      <t xml:space="preserve">Aviso Prévio Trabalhado. </t>
    </r>
    <r>
      <rPr>
        <sz val="9"/>
        <color rgb="FFFF0000"/>
        <rFont val="Calibri"/>
        <family val="2"/>
      </rPr>
      <t>APT DEVERÁ SER REDUZIDO NO 2º ANO.</t>
    </r>
  </si>
  <si>
    <r>
      <rPr>
        <b/>
        <sz val="9"/>
        <color rgb="FF0070C0"/>
        <rFont val="Calibri"/>
        <family val="2"/>
        <scheme val="minor"/>
      </rPr>
      <t xml:space="preserve">c) MULTA DO FGTS SOBRE AVISO PRÉVIO INDENIZADO: </t>
    </r>
    <r>
      <rPr>
        <sz val="9"/>
        <color rgb="FF0070C0"/>
        <rFont val="Calibri"/>
        <family val="2"/>
        <scheme val="minor"/>
      </rPr>
      <t>Multa sobre FGTS e contribuição social sobre o aviso prévio indenizado e sobre o aviso prévio trabalhado, retenção de 4% - Conta Vinculada, Leis nºs 8.036/90, 9.491/97 e 13.932/2019. INSTRUÇÃO NORMATIVA Nº 5, DE 26 DE MAIO DE 2017 - ANEXO XII.</t>
    </r>
  </si>
  <si>
    <r>
      <rPr>
        <b/>
        <sz val="9"/>
        <color rgb="FF0070C0"/>
        <rFont val="Calibri"/>
        <family val="2"/>
        <scheme val="minor"/>
      </rPr>
      <t xml:space="preserve">d) AVISO PRÉVIO TRABALHADO: </t>
    </r>
    <r>
      <rPr>
        <sz val="9"/>
        <color rgb="FF0070C0"/>
        <rFont val="Calibri"/>
        <family val="2"/>
        <scheme val="minor"/>
      </rPr>
      <t>1° ano de contrato (cheio): (((7/30)/12)*100 = 1,944% ao mês; 7 dias em 30 rateado em 12 meses multiplicado pela estatística cheia, nesse caso, 100%. Na Prorrogação será readequado. Art. 7º, XXI, CF/88, 477, 487 e 491 CLT. Redução de 7 dias ou 2 horas por dia. Art. 7º, XXI, CF/88, 477, 487 e 491 CLT. Redução de 7 dias ou 2 horas por dia.</t>
    </r>
  </si>
  <si>
    <r>
      <t xml:space="preserve">b) AUSÊNCIAS LEGAIS: </t>
    </r>
    <r>
      <rPr>
        <sz val="9"/>
        <color rgb="FF0070C0"/>
        <rFont val="Calibri"/>
        <family val="2"/>
        <scheme val="minor"/>
      </rPr>
      <t>Faltas abonadas por lei, 2 dias em caso de morte do cônjuge, ascendente ou descendente; 1 dia para registro de nascimento de filho; 3 dias para casamento; 1 dia para doação de sangue; 2 dias para alistamento eleitoral; e 1 dia para exigências do serviço militar; entre outros. (1 dia/30 dias) x (1/12 meses) = 0,0028 = 0,28%. Fundamentação: art. 473 da CLT(link is external) e Acórdão TCU 6771/2009.</t>
    </r>
  </si>
  <si>
    <r>
      <rPr>
        <b/>
        <sz val="9"/>
        <color rgb="FF0070C0"/>
        <rFont val="Calibri"/>
        <family val="2"/>
        <scheme val="minor"/>
      </rPr>
      <t>C) LINCENÇA PATERNIDADE</t>
    </r>
    <r>
      <rPr>
        <sz val="9"/>
        <color rgb="FF0070C0"/>
        <rFont val="Calibri"/>
        <family val="2"/>
        <scheme val="minor"/>
      </rPr>
      <t xml:space="preserve">: Custo de ausência do trabalhador pelo período de cinco dias. Criada pela CF, art. 7º inciso XIX, combinado com o art. 10, §1º, ADCT. De acordo com o IBGE, nascem filhos de 1,5% dos trabalhadores no período de um ano (Acórdão TCU n. 3.006/2001 – Plenário). Dessa forma a provisão para este item corresponde a: Cálculo: ((5/30) /12) x 0,015 x 100  = 0,02% </t>
    </r>
  </si>
  <si>
    <r>
      <rPr>
        <b/>
        <sz val="9"/>
        <color rgb="FF0070C0"/>
        <rFont val="Calibri"/>
        <family val="2"/>
        <scheme val="minor"/>
      </rPr>
      <t>d) ACIDENTE  DE TRABALHO</t>
    </r>
    <r>
      <rPr>
        <sz val="9"/>
        <color rgb="FF0070C0"/>
        <rFont val="Calibri"/>
        <family val="2"/>
        <scheme val="minor"/>
      </rPr>
      <t xml:space="preserve"> - Se o Regulamento Geral da Previdência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dos empregados se acidentam no ano. Assim a provisão corresponde a: Calculo:  ((15/30)/12) x 0,0078 x 100 = 0,03%.  </t>
    </r>
  </si>
  <si>
    <r>
      <rPr>
        <b/>
        <sz val="9"/>
        <color rgb="FF0070C0"/>
        <rFont val="Calibri"/>
        <family val="2"/>
        <scheme val="minor"/>
      </rPr>
      <t>f) AFASTAMENTO PATERNIDADE</t>
    </r>
    <r>
      <rPr>
        <sz val="9"/>
        <color rgb="FF0070C0"/>
        <rFont val="Calibri"/>
        <family val="2"/>
        <scheme val="minor"/>
      </rPr>
      <t xml:space="preserve"> - Custo de ausência do trabalhador pelo período de cinco dias. Criada pela CF, art. 7º inciso XIX, combinado com o art. 10, §1º, ADCT. De acordo com o IBGE, nascem filhos de 1,5% dos trabalhadores no período de um ano (Acórdão TCU n. 3.006/2001 – Plenário). Dessa forma a provisão para este item corresponde a: Cálculo: ((5/30) /12) x 0,015 x 100  = 0,02%  </t>
    </r>
  </si>
  <si>
    <r>
      <rPr>
        <b/>
        <sz val="9"/>
        <color rgb="FF0070C0"/>
        <rFont val="Calibri"/>
        <family val="2"/>
        <scheme val="minor"/>
      </rPr>
      <t>a) FÉRIAS</t>
    </r>
    <r>
      <rPr>
        <sz val="9"/>
        <color rgb="FF0070C0"/>
        <rFont val="Calibri"/>
        <family val="2"/>
        <scheme val="minor"/>
      </rPr>
      <t xml:space="preserve"> - previstas no Art. 7º, VIII, CF/88- Dec. 57.115/65. Férias, 13º e Adicional de 1/3,  (1/12/12) + (1/12/12) + (1/12/12/3)</t>
    </r>
  </si>
  <si>
    <t>b) O valor referente a tributos é obtido aplicando-se o percentual sobre o valor do faturamento.</t>
  </si>
  <si>
    <r>
      <rPr>
        <b/>
        <sz val="9"/>
        <color rgb="FF0070C0"/>
        <rFont val="Calibri"/>
        <family val="2"/>
        <scheme val="minor"/>
      </rPr>
      <t xml:space="preserve">a) CUSTOS INDIRETOS, LUCRO: </t>
    </r>
    <r>
      <rPr>
        <sz val="9"/>
        <color rgb="FF0070C0"/>
        <rFont val="Calibri"/>
        <family val="2"/>
        <scheme val="minor"/>
      </rPr>
      <t>Acórdão n. 408/2019</t>
    </r>
    <r>
      <rPr>
        <b/>
        <sz val="9"/>
        <color rgb="FF0070C0"/>
        <rFont val="Calibri"/>
        <family val="2"/>
        <scheme val="minor"/>
      </rPr>
      <t xml:space="preserve"> – TCU – Plenário e do Parecer Jurídico n. 379/2019</t>
    </r>
    <r>
      <rPr>
        <sz val="9"/>
        <color rgb="FF0070C0"/>
        <rFont val="Calibri"/>
        <family val="2"/>
        <scheme val="minor"/>
      </rPr>
      <t xml:space="preserve"> Percentuais de Custos Indiretos e Margem de Lucro Considere que determinado edital de contratação de serviços continuados com dedicação exclusiva de mão de obra disponha que os percentuais máximos de custos indiretos e margem de lucro sejam 5% e 10%, respectivamente. Portanto, o somatório total desses itens é de 15%. Caso a proposta vencedora de uma empresa disponha que o valor dos custos indiretos seja de 4% e a margem de lucro seja de 11%, a autoridade responsável pela condução da licitação não poderá desclassificar essa proposta por ultrapassar o limite de margem de lucro, tendo em vista que, conforme jurisprudência do TCU, o percentual total de 15% originalmente disposto no edital foi obedecido. </t>
    </r>
    <r>
      <rPr>
        <b/>
        <sz val="9"/>
        <color rgb="FF0070C0"/>
        <rFont val="Calibri"/>
        <family val="2"/>
        <scheme val="minor"/>
      </rPr>
      <t>Modelo de Preenchimento do Modelo de Planilhas de Custos e de Formação de Preços - STJ</t>
    </r>
  </si>
  <si>
    <t xml:space="preserve">Coeficiente:(1- % tributos ) : </t>
  </si>
  <si>
    <t>TOTAL DOS CUSTOS INDIRETOS, TRIBUTOS E LUCRO R$</t>
  </si>
  <si>
    <t>Valor Proposto por Empregado (B)                              R$</t>
  </si>
  <si>
    <t>As empresas devem adaptar esse módulo ao seu real enquadramento usando as alíquotas do CPRB corretas.</t>
  </si>
  <si>
    <t xml:space="preserve"> Explicação "CÁLCULO POR DENTRO":</t>
  </si>
  <si>
    <t>4) Desse resultado, aplicar individualmente os percentuais de cada um dos triubutos;</t>
  </si>
  <si>
    <t>5) Somar os resultados = Total dos Tributos.</t>
  </si>
  <si>
    <t>1) Somar os tributos (PIS+COFINS+ISS) = 1,65+7,60+5,00 = 14,25% (Total dos Tributos);</t>
  </si>
  <si>
    <t>2) Subtrair o resultado de 100 e dividi-lo por 100 = (100 - 14,25)/ 100 = 0,8575;</t>
  </si>
  <si>
    <t>3) Dividir 0,8575 pelo FATURAMENTO (Módulos 1 a 5 + Custos Indiretos + Lucro);</t>
  </si>
  <si>
    <t>VALOR UNIT R$</t>
  </si>
  <si>
    <t>VALOR TOTAL R$</t>
  </si>
  <si>
    <t>VALOR TOTAL ANUAL R$</t>
  </si>
  <si>
    <t xml:space="preserve">VALOR TOTAL ANUAL </t>
  </si>
  <si>
    <t xml:space="preserve">VALOR MENSAL </t>
  </si>
  <si>
    <t>AUX. MANUTENÇÃO PREDIAL</t>
  </si>
  <si>
    <r>
      <t xml:space="preserve">DEPRECIAÇÃO ANUAL </t>
    </r>
    <r>
      <rPr>
        <b/>
        <sz val="11"/>
        <color rgb="FFFF0000"/>
        <rFont val="Calibri"/>
        <family val="2"/>
      </rPr>
      <t>10%</t>
    </r>
    <r>
      <rPr>
        <b/>
        <sz val="11"/>
        <rFont val="Calibri"/>
        <family val="2"/>
      </rPr>
      <t xml:space="preserve"> R$</t>
    </r>
  </si>
  <si>
    <t>Valor Unitário R$</t>
  </si>
  <si>
    <t>Valor Total R$</t>
  </si>
  <si>
    <t>UND</t>
  </si>
  <si>
    <t xml:space="preserve">Posto diurno armado 12x36h </t>
  </si>
  <si>
    <t xml:space="preserve">Posto noturno armado 12x36h </t>
  </si>
  <si>
    <t>CBO 5173-30</t>
  </si>
  <si>
    <t>PLANILHA DE CUSTO E FORMAÇÃO DE PREÇO - DIURNO - 12X36H - ARMADO</t>
  </si>
  <si>
    <t>PLANILHA DE CUSTOS E FORMAÇÃO DE PREÇOS - SR/PF/SE - COM PERICULOSIDADE</t>
  </si>
  <si>
    <t xml:space="preserve">Salário Normativo da Categoria Profissional  </t>
  </si>
  <si>
    <r>
      <t xml:space="preserve">Equipamentos </t>
    </r>
    <r>
      <rPr>
        <sz val="9"/>
        <color rgb="FFFF0000"/>
        <rFont val="Calibri"/>
        <family val="2"/>
      </rPr>
      <t>(Taxa de  Depreciação 10%)</t>
    </r>
    <r>
      <rPr>
        <sz val="9"/>
        <color rgb="FF000000"/>
        <rFont val="Calibri"/>
        <family val="2"/>
      </rPr>
      <t xml:space="preserve"> </t>
    </r>
  </si>
  <si>
    <t>Revólver Calibre .38</t>
  </si>
  <si>
    <t>Munição Calibre .38</t>
  </si>
  <si>
    <t>Placa Balistica- Aprova de Balas Nível II A ou superior</t>
  </si>
  <si>
    <t>Capa de Colete</t>
  </si>
  <si>
    <t>Cinto com Coldre com porta munições</t>
  </si>
  <si>
    <t>Livro de Ocorrência</t>
  </si>
  <si>
    <t>Lanterna Led Recarregável</t>
  </si>
  <si>
    <t>Lanterna Holofote Recarregável</t>
  </si>
  <si>
    <t>Apito com cordão</t>
  </si>
  <si>
    <t>KIT COMUNICAÇÃO DISCRETO</t>
  </si>
  <si>
    <t>Camisa Manga Cumprida (100% algodão)</t>
  </si>
  <si>
    <t>Calça Tática com 02 bolsos laterais, 02 bolsos traseiros, embutidos</t>
  </si>
  <si>
    <t>Coturno Tátito Preto - Couro Hidrofugado</t>
  </si>
  <si>
    <t>Japona</t>
  </si>
  <si>
    <t>VIGILANTES</t>
  </si>
  <si>
    <t>Boné/Quepe/Gorro</t>
  </si>
  <si>
    <t>Cinto - Bdu</t>
  </si>
  <si>
    <t>Crachá</t>
  </si>
  <si>
    <t>Meia</t>
  </si>
  <si>
    <t>Camisa Manga Curta</t>
  </si>
  <si>
    <t>Quant. Postos</t>
  </si>
  <si>
    <t>Rádio Comunicador + kit comunicador discreto</t>
  </si>
  <si>
    <t>LICITAÇÃO Nº: Pregão Eletrônico 90007/2025</t>
  </si>
  <si>
    <t>Vigilância ostensiva</t>
  </si>
  <si>
    <t>PLANILHA DE CUSTO E FORMAÇÃO DE PREÇO - NOTURNO - 12X36H - ARMADO</t>
  </si>
  <si>
    <r>
      <t xml:space="preserve">SESSÃO PÚBLICA: </t>
    </r>
    <r>
      <rPr>
        <b/>
        <sz val="9"/>
        <color rgb="FFFF0000"/>
        <rFont val="Calibri"/>
        <family val="2"/>
      </rPr>
      <t>XX/XX</t>
    </r>
    <r>
      <rPr>
        <b/>
        <sz val="9"/>
        <rFont val="Calibri"/>
        <family val="2"/>
      </rPr>
      <t xml:space="preserve">/2025 às  </t>
    </r>
    <r>
      <rPr>
        <b/>
        <sz val="9"/>
        <color rgb="FFFF0000"/>
        <rFont val="Calibri"/>
        <family val="2"/>
      </rPr>
      <t>XX:XX</t>
    </r>
    <r>
      <rPr>
        <b/>
        <sz val="9"/>
        <rFont val="Calibri"/>
        <family val="2"/>
      </rPr>
      <t xml:space="preserve"> horas (Horário de Brasília/DF)</t>
    </r>
  </si>
  <si>
    <r>
      <t xml:space="preserve">d) Para o cálculo dos valores remunerátório foi adotada a Convenção Coletiva de Trabalho MTE nº  </t>
    </r>
    <r>
      <rPr>
        <sz val="10"/>
        <color rgb="FFFF0000"/>
        <rFont val="Calibri"/>
        <family val="2"/>
        <scheme val="minor"/>
      </rPr>
      <t>XX</t>
    </r>
    <r>
      <rPr>
        <b/>
        <sz val="10"/>
        <color rgb="FFFF0000"/>
        <rFont val="Calibri"/>
        <family val="2"/>
        <scheme val="minor"/>
      </rPr>
      <t>XXXXX</t>
    </r>
    <r>
      <rPr>
        <b/>
        <sz val="10"/>
        <color rgb="FF0070C0"/>
        <rFont val="Calibri"/>
        <family val="2"/>
        <scheme val="minor"/>
      </rPr>
      <t>/202</t>
    </r>
    <r>
      <rPr>
        <b/>
        <sz val="10"/>
        <color rgb="FFFF0000"/>
        <rFont val="Calibri"/>
        <family val="2"/>
        <scheme val="minor"/>
      </rPr>
      <t>X</t>
    </r>
  </si>
  <si>
    <t>e) Preencher os campos em vermelho e os demais que detalhem os custos a serem incorridos na prestação dos serviços</t>
  </si>
  <si>
    <t>f) Excluir todas as notas explicativas na versão final da planilha</t>
  </si>
  <si>
    <t>e) O percentual máximo SAT-GIIL/RAT é de 6% (3% RAT x 2 FAT), contudo, cada empresa deve preencher de acordo com o valor máximo referente à sua realidade</t>
  </si>
  <si>
    <r>
      <t xml:space="preserve">f) A empresa deverá </t>
    </r>
    <r>
      <rPr>
        <b/>
        <u/>
        <sz val="9"/>
        <color rgb="FF0070C0"/>
        <rFont val="Calibri"/>
        <family val="2"/>
        <scheme val="minor"/>
      </rPr>
      <t>enviar o FAP WEB, caso solicitado pelo Pregoeiro</t>
    </r>
  </si>
  <si>
    <t>Auxílio-Refeição/Alimentação</t>
  </si>
  <si>
    <t>Assistência Médica e Familiar</t>
  </si>
  <si>
    <t>Gratificação trabalho noturno</t>
  </si>
  <si>
    <t>Benefício ao Trabalhador</t>
  </si>
  <si>
    <t>a) As empresas fornecerão fardamentos, de acordo com as exigências legais.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</si>
</sst>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43" formatCode="_-* #,##0.00_-;\-* #,##0.00_-;_-* &quot;-&quot;??_-;_-@_-"/>
    <numFmt numFmtId="164" formatCode="_(&quot;R$ &quot;* #,##0.00_);_(&quot;R$ &quot;* \(#,##0.00\);_(&quot;R$ &quot;* &quot;-&quot;??_);_(@_)"/>
    <numFmt numFmtId="165" formatCode="_-* #,##0.00_-;\-* #,##0.00_-;_-* &quot;-&quot;??_-;_-@"/>
    <numFmt numFmtId="166" formatCode="_-&quot;R$&quot;\ * #,##0.00_-;\-&quot;R$&quot;\ * #,##0.00_-;_-&quot;R$&quot;\ * &quot;-&quot;??_-;_-@"/>
    <numFmt numFmtId="167" formatCode="0.0000"/>
    <numFmt numFmtId="168" formatCode="0.0%"/>
    <numFmt numFmtId="169" formatCode="_-* #,##0.00_-;\-* #,##0.00_-;_-* \-??_-;_-@_-"/>
    <numFmt numFmtId="170" formatCode="_(&quot;R$ &quot;* #,##0.00_);_(&quot;R$ &quot;* \(#,##0.00\);_(&quot;R$ &quot;* \-??_);_(@_)"/>
    <numFmt numFmtId="171" formatCode="[$R$-416]\ #,##0.00;[Red]\-[$R$-416]\ #,##0.00"/>
    <numFmt numFmtId="172" formatCode="_(* #,##0.00_);_(* \(#,##0.00\);_(* &quot;-&quot;??_);_(@_)"/>
    <numFmt numFmtId="173" formatCode="_(* #,##0.00_);_(* \(#,##0.00\);_(* \-??_);_(@_)"/>
    <numFmt numFmtId="174" formatCode="0.000%"/>
  </numFmts>
  <fonts count="51">
    <font>
      <sz val="11"/>
      <color rgb="FF000000"/>
      <name val="Calibri"/>
    </font>
    <font>
      <sz val="11"/>
      <color theme="1"/>
      <name val="Calibri"/>
      <family val="2"/>
      <scheme val="minor"/>
    </font>
    <font>
      <b/>
      <sz val="9"/>
      <name val="Calibri"/>
      <family val="2"/>
    </font>
    <font>
      <sz val="9"/>
      <color rgb="FF000000"/>
      <name val="Calibri"/>
      <family val="2"/>
    </font>
    <font>
      <sz val="9"/>
      <name val="Calibri"/>
      <family val="2"/>
    </font>
    <font>
      <sz val="11"/>
      <name val="Calibri"/>
      <family val="2"/>
    </font>
    <font>
      <b/>
      <sz val="9"/>
      <color rgb="FF000000"/>
      <name val="Calibri"/>
      <family val="2"/>
    </font>
    <font>
      <sz val="9"/>
      <color rgb="FFFF0000"/>
      <name val="Calibri"/>
      <family val="2"/>
    </font>
    <font>
      <b/>
      <sz val="10"/>
      <color rgb="FF000000"/>
      <name val="Calibri"/>
      <family val="2"/>
    </font>
    <font>
      <sz val="12"/>
      <color rgb="FF000000"/>
      <name val="Calibri"/>
      <family val="2"/>
    </font>
    <font>
      <b/>
      <sz val="12"/>
      <color rgb="FF000000"/>
      <name val="Calibri"/>
      <family val="2"/>
    </font>
    <font>
      <sz val="8"/>
      <color rgb="FF000000"/>
      <name val="Calibri"/>
      <family val="2"/>
    </font>
    <font>
      <sz val="27"/>
      <color rgb="FF039BE5"/>
      <name val="Omnes"/>
    </font>
    <font>
      <sz val="10"/>
      <color rgb="FF000000"/>
      <name val="Calibri"/>
      <family val="2"/>
    </font>
    <font>
      <sz val="12"/>
      <name val="Calibri"/>
      <family val="2"/>
    </font>
    <font>
      <sz val="10"/>
      <color rgb="FF000000"/>
      <name val="Arial"/>
      <family val="2"/>
    </font>
    <font>
      <b/>
      <sz val="9"/>
      <color rgb="FFFF0000"/>
      <name val="Calibri"/>
      <family val="2"/>
    </font>
    <font>
      <b/>
      <sz val="9"/>
      <name val="Calibri"/>
      <family val="2"/>
    </font>
    <font>
      <sz val="9"/>
      <name val="Calibri"/>
      <family val="2"/>
    </font>
    <font>
      <sz val="11"/>
      <color indexed="8"/>
      <name val="Arial"/>
      <family val="2"/>
    </font>
    <font>
      <sz val="11"/>
      <color rgb="FF000000"/>
      <name val="Calibri"/>
      <family val="2"/>
    </font>
    <font>
      <sz val="11"/>
      <color indexed="8"/>
      <name val="Calibri"/>
      <family val="2"/>
    </font>
    <font>
      <b/>
      <sz val="12"/>
      <color theme="1"/>
      <name val="Arial"/>
      <family val="2"/>
    </font>
    <font>
      <sz val="10"/>
      <name val="Arial"/>
      <family val="2"/>
    </font>
    <font>
      <b/>
      <sz val="15"/>
      <color indexed="56"/>
      <name val="Calibri"/>
      <family val="2"/>
    </font>
    <font>
      <b/>
      <sz val="18"/>
      <color indexed="56"/>
      <name val="Cambria"/>
      <family val="2"/>
    </font>
    <font>
      <b/>
      <sz val="12"/>
      <color rgb="FF000000"/>
      <name val="Arial"/>
      <family val="2"/>
    </font>
    <font>
      <sz val="11"/>
      <color rgb="FF000000"/>
      <name val="Calibri"/>
      <family val="2"/>
    </font>
    <font>
      <b/>
      <sz val="11"/>
      <name val="Calibri"/>
      <family val="2"/>
    </font>
    <font>
      <b/>
      <sz val="11"/>
      <color rgb="FF000000"/>
      <name val="Calibri"/>
      <family val="2"/>
    </font>
    <font>
      <sz val="11"/>
      <color rgb="FF0070C0"/>
      <name val="Calibri"/>
      <family val="2"/>
      <scheme val="minor"/>
    </font>
    <font>
      <b/>
      <sz val="10"/>
      <color rgb="FF0070C0"/>
      <name val="Calibri"/>
      <family val="2"/>
      <scheme val="minor"/>
    </font>
    <font>
      <sz val="10"/>
      <color rgb="FF0070C0"/>
      <name val="Calibri"/>
      <family val="2"/>
      <scheme val="minor"/>
    </font>
    <font>
      <u/>
      <sz val="10"/>
      <color rgb="FF0070C0"/>
      <name val="Calibri"/>
      <family val="2"/>
      <scheme val="minor"/>
    </font>
    <font>
      <sz val="12"/>
      <color theme="1"/>
      <name val="Calibri"/>
      <family val="2"/>
      <scheme val="minor"/>
    </font>
    <font>
      <b/>
      <sz val="9"/>
      <color rgb="FF0070C0"/>
      <name val="Calibri"/>
      <family val="2"/>
      <scheme val="minor"/>
    </font>
    <font>
      <sz val="9"/>
      <color rgb="FF0070C0"/>
      <name val="Calibri"/>
      <family val="2"/>
      <scheme val="minor"/>
    </font>
    <font>
      <b/>
      <u/>
      <sz val="9"/>
      <color rgb="FF0070C0"/>
      <name val="Calibri"/>
      <family val="2"/>
      <scheme val="minor"/>
    </font>
    <font>
      <sz val="9"/>
      <color theme="1"/>
      <name val="Calibri"/>
      <family val="2"/>
      <scheme val="minor"/>
    </font>
    <font>
      <sz val="10"/>
      <name val="Calibri"/>
      <family val="2"/>
    </font>
    <font>
      <b/>
      <sz val="10"/>
      <color theme="3" tint="-0.249977111117893"/>
      <name val="Calibri"/>
      <family val="2"/>
    </font>
    <font>
      <b/>
      <sz val="10"/>
      <name val="Calibri"/>
      <family val="2"/>
    </font>
    <font>
      <sz val="10"/>
      <name val="Calibri"/>
      <family val="2"/>
      <scheme val="minor"/>
    </font>
    <font>
      <b/>
      <sz val="11"/>
      <color rgb="FFFF0000"/>
      <name val="Calibri"/>
      <family val="2"/>
    </font>
    <font>
      <b/>
      <sz val="12"/>
      <name val="Trebuchet MS"/>
      <family val="2"/>
    </font>
    <font>
      <sz val="11"/>
      <color rgb="FF151515"/>
      <name val="Arial"/>
      <family val="2"/>
    </font>
    <font>
      <sz val="10"/>
      <color rgb="FF151515"/>
      <name val="Arial"/>
      <family val="2"/>
    </font>
    <font>
      <sz val="11"/>
      <color theme="1"/>
      <name val="Arial"/>
      <family val="2"/>
    </font>
    <font>
      <sz val="10"/>
      <color theme="1"/>
      <name val="Arial"/>
      <family val="2"/>
    </font>
    <font>
      <sz val="10"/>
      <color rgb="FFFF0000"/>
      <name val="Calibri"/>
      <family val="2"/>
      <scheme val="minor"/>
    </font>
    <font>
      <b/>
      <sz val="10"/>
      <color rgb="FFFF0000"/>
      <name val="Calibri"/>
      <family val="2"/>
      <scheme val="minor"/>
    </font>
  </fonts>
  <fills count="28">
    <fill>
      <patternFill patternType="none"/>
    </fill>
    <fill>
      <patternFill patternType="gray125"/>
    </fill>
    <fill>
      <patternFill patternType="solid">
        <fgColor rgb="FFFFFFFF"/>
        <bgColor rgb="FFFFFFFF"/>
      </patternFill>
    </fill>
    <fill>
      <patternFill patternType="solid">
        <fgColor theme="0"/>
        <bgColor rgb="FFFF0000"/>
      </patternFill>
    </fill>
    <fill>
      <patternFill patternType="solid">
        <fgColor theme="0" tint="-0.34998626667073579"/>
        <bgColor rgb="FF92D050"/>
      </patternFill>
    </fill>
    <fill>
      <patternFill patternType="solid">
        <fgColor theme="0" tint="-0.34998626667073579"/>
        <bgColor indexed="64"/>
      </patternFill>
    </fill>
    <fill>
      <patternFill patternType="solid">
        <fgColor theme="0" tint="-0.14999847407452621"/>
        <bgColor rgb="FF00B0F0"/>
      </patternFill>
    </fill>
    <fill>
      <patternFill patternType="solid">
        <fgColor theme="0" tint="-0.14999847407452621"/>
        <bgColor indexed="64"/>
      </patternFill>
    </fill>
    <fill>
      <patternFill patternType="solid">
        <fgColor theme="0"/>
        <bgColor rgb="FF00B0F0"/>
      </patternFill>
    </fill>
    <fill>
      <patternFill patternType="solid">
        <fgColor theme="0"/>
        <bgColor indexed="64"/>
      </patternFill>
    </fill>
    <fill>
      <patternFill patternType="solid">
        <fgColor theme="0"/>
        <bgColor rgb="FFC2D69B"/>
      </patternFill>
    </fill>
    <fill>
      <patternFill patternType="solid">
        <fgColor theme="0" tint="-4.9989318521683403E-2"/>
        <bgColor indexed="64"/>
      </patternFill>
    </fill>
    <fill>
      <patternFill patternType="solid">
        <fgColor theme="0" tint="-4.9989318521683403E-2"/>
        <bgColor rgb="FFFFFF00"/>
      </patternFill>
    </fill>
    <fill>
      <patternFill patternType="solid">
        <fgColor theme="0" tint="-0.14999847407452621"/>
        <bgColor rgb="FFFFFF00"/>
      </patternFill>
    </fill>
    <fill>
      <patternFill patternType="solid">
        <fgColor theme="0" tint="-0.14999847407452621"/>
        <bgColor rgb="FFE5B8B7"/>
      </patternFill>
    </fill>
    <fill>
      <patternFill patternType="solid">
        <fgColor theme="0" tint="-0.249977111117893"/>
        <bgColor indexed="64"/>
      </patternFill>
    </fill>
    <fill>
      <patternFill patternType="solid">
        <fgColor theme="0" tint="-0.249977111117893"/>
        <bgColor rgb="FFFFFF00"/>
      </patternFill>
    </fill>
    <fill>
      <patternFill patternType="solid">
        <fgColor theme="0" tint="-0.14999847407452621"/>
        <bgColor rgb="FFD8D8D8"/>
      </patternFill>
    </fill>
    <fill>
      <patternFill patternType="solid">
        <fgColor theme="0" tint="-0.249977111117893"/>
        <bgColor rgb="FFD8D8D8"/>
      </patternFill>
    </fill>
    <fill>
      <patternFill patternType="solid">
        <fgColor theme="0" tint="-0.249977111117893"/>
        <bgColor rgb="FFD9D9D9"/>
      </patternFill>
    </fill>
    <fill>
      <patternFill patternType="solid">
        <fgColor theme="0" tint="-0.14999847407452621"/>
        <bgColor rgb="FFFBD4B4"/>
      </patternFill>
    </fill>
    <fill>
      <patternFill patternType="solid">
        <fgColor theme="0" tint="-0.249977111117893"/>
        <bgColor rgb="FF92D050"/>
      </patternFill>
    </fill>
    <fill>
      <patternFill patternType="solid">
        <fgColor theme="0" tint="-0.249977111117893"/>
        <bgColor rgb="FFFFFFFF"/>
      </patternFill>
    </fill>
    <fill>
      <patternFill patternType="solid">
        <fgColor theme="0" tint="-0.14999847407452621"/>
        <bgColor rgb="FFC2D69B"/>
      </patternFill>
    </fill>
    <fill>
      <patternFill patternType="solid">
        <fgColor theme="0"/>
        <bgColor rgb="FFFABF8F"/>
      </patternFill>
    </fill>
    <fill>
      <patternFill patternType="solid">
        <fgColor rgb="FFFFFF00"/>
        <bgColor indexed="64"/>
      </patternFill>
    </fill>
    <fill>
      <patternFill patternType="solid">
        <fgColor theme="2"/>
        <bgColor rgb="FF92D050"/>
      </patternFill>
    </fill>
    <fill>
      <patternFill patternType="solid">
        <fgColor theme="2"/>
        <bgColor indexed="64"/>
      </patternFill>
    </fill>
  </fills>
  <borders count="4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medium">
        <color rgb="FF000000"/>
      </top>
      <bottom style="medium">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rgb="FF000000"/>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s>
  <cellStyleXfs count="79">
    <xf numFmtId="0" fontId="0" fillId="0" borderId="0"/>
    <xf numFmtId="44" fontId="20" fillId="0" borderId="0" applyFont="0" applyFill="0" applyBorder="0" applyAlignment="0" applyProtection="0"/>
    <xf numFmtId="0" fontId="21" fillId="0" borderId="14"/>
    <xf numFmtId="0" fontId="23" fillId="0" borderId="14"/>
    <xf numFmtId="44" fontId="1" fillId="0" borderId="14" applyFont="0" applyFill="0" applyBorder="0" applyAlignment="0" applyProtection="0"/>
    <xf numFmtId="44" fontId="1" fillId="0" borderId="14" applyFont="0" applyFill="0" applyBorder="0" applyAlignment="0" applyProtection="0"/>
    <xf numFmtId="169" fontId="23" fillId="0" borderId="14" applyFill="0" applyBorder="0" applyAlignment="0" applyProtection="0"/>
    <xf numFmtId="169" fontId="23" fillId="0" borderId="14" applyFill="0" applyBorder="0" applyAlignment="0" applyProtection="0"/>
    <xf numFmtId="164" fontId="23" fillId="0" borderId="14" applyFill="0" applyBorder="0" applyAlignment="0" applyProtection="0"/>
    <xf numFmtId="164" fontId="23" fillId="0" borderId="14" applyFill="0" applyBorder="0" applyAlignment="0" applyProtection="0"/>
    <xf numFmtId="170" fontId="23" fillId="0" borderId="14" applyFill="0" applyBorder="0" applyAlignment="0" applyProtection="0"/>
    <xf numFmtId="168" fontId="23" fillId="0" borderId="14" applyFont="0" applyFill="0" applyBorder="0" applyAlignment="0" applyProtection="0"/>
    <xf numFmtId="164" fontId="23" fillId="0" borderId="14" applyFont="0" applyFill="0" applyBorder="0" applyAlignment="0" applyProtection="0"/>
    <xf numFmtId="164" fontId="21" fillId="0" borderId="14" applyFont="0" applyFill="0" applyBorder="0" applyAlignment="0" applyProtection="0"/>
    <xf numFmtId="164" fontId="23" fillId="0" borderId="14" applyFill="0" applyBorder="0" applyAlignment="0" applyProtection="0"/>
    <xf numFmtId="164" fontId="23" fillId="0" borderId="14" applyFill="0" applyBorder="0" applyAlignment="0" applyProtection="0"/>
    <xf numFmtId="164" fontId="23" fillId="0" borderId="14" applyFill="0" applyBorder="0" applyAlignment="0" applyProtection="0"/>
    <xf numFmtId="164" fontId="23" fillId="0" borderId="14" applyFill="0" applyBorder="0" applyAlignment="0" applyProtection="0"/>
    <xf numFmtId="44" fontId="23" fillId="0" borderId="14" applyFill="0" applyBorder="0" applyAlignment="0" applyProtection="0"/>
    <xf numFmtId="164" fontId="23" fillId="0" borderId="14" applyFill="0" applyBorder="0" applyAlignment="0" applyProtection="0"/>
    <xf numFmtId="164" fontId="23" fillId="0" borderId="14" applyFill="0" applyBorder="0" applyAlignment="0" applyProtection="0"/>
    <xf numFmtId="164" fontId="23" fillId="0" borderId="14" applyFill="0" applyBorder="0" applyAlignment="0" applyProtection="0"/>
    <xf numFmtId="164" fontId="23" fillId="0" borderId="14" applyFill="0" applyBorder="0" applyAlignment="0" applyProtection="0"/>
    <xf numFmtId="44" fontId="21" fillId="0" borderId="14" applyFont="0" applyFill="0" applyBorder="0" applyAlignment="0" applyProtection="0"/>
    <xf numFmtId="164" fontId="23" fillId="0" borderId="14" applyFill="0" applyBorder="0" applyAlignment="0" applyProtection="0"/>
    <xf numFmtId="164" fontId="23" fillId="0" borderId="14" applyFill="0" applyBorder="0" applyAlignment="0" applyProtection="0"/>
    <xf numFmtId="164" fontId="23" fillId="0" borderId="14" applyFill="0" applyBorder="0" applyAlignment="0" applyProtection="0"/>
    <xf numFmtId="164" fontId="23" fillId="0" borderId="14" applyFill="0" applyBorder="0" applyAlignment="0" applyProtection="0"/>
    <xf numFmtId="44" fontId="1" fillId="0" borderId="14" applyFont="0" applyFill="0" applyBorder="0" applyAlignment="0" applyProtection="0"/>
    <xf numFmtId="44" fontId="1" fillId="0" borderId="14" applyFont="0" applyFill="0" applyBorder="0" applyAlignment="0" applyProtection="0"/>
    <xf numFmtId="0" fontId="1" fillId="0" borderId="14"/>
    <xf numFmtId="0" fontId="23" fillId="0" borderId="14"/>
    <xf numFmtId="0" fontId="21" fillId="0" borderId="14"/>
    <xf numFmtId="0" fontId="1" fillId="0" borderId="14"/>
    <xf numFmtId="0" fontId="1" fillId="0" borderId="14"/>
    <xf numFmtId="0" fontId="1" fillId="0" borderId="14"/>
    <xf numFmtId="0" fontId="23" fillId="0" borderId="14"/>
    <xf numFmtId="0" fontId="21" fillId="0" borderId="14"/>
    <xf numFmtId="0" fontId="23" fillId="0" borderId="14"/>
    <xf numFmtId="0" fontId="23" fillId="0" borderId="14"/>
    <xf numFmtId="0" fontId="21" fillId="0" borderId="14"/>
    <xf numFmtId="0" fontId="1" fillId="0" borderId="14"/>
    <xf numFmtId="0" fontId="1" fillId="0" borderId="14"/>
    <xf numFmtId="0" fontId="1" fillId="0" borderId="14"/>
    <xf numFmtId="0" fontId="1" fillId="0" borderId="14"/>
    <xf numFmtId="0" fontId="1" fillId="0" borderId="14"/>
    <xf numFmtId="0" fontId="1" fillId="0" borderId="14"/>
    <xf numFmtId="9" fontId="23" fillId="0" borderId="14" applyFill="0" applyBorder="0" applyAlignment="0" applyProtection="0"/>
    <xf numFmtId="9" fontId="1" fillId="0" borderId="14" applyFont="0" applyFill="0" applyBorder="0" applyAlignment="0" applyProtection="0"/>
    <xf numFmtId="9" fontId="23" fillId="0" borderId="14" applyFont="0" applyFill="0" applyBorder="0" applyAlignment="0" applyProtection="0"/>
    <xf numFmtId="9" fontId="21" fillId="0" borderId="14" applyFill="0" applyBorder="0" applyAlignment="0" applyProtection="0"/>
    <xf numFmtId="9" fontId="23" fillId="0" borderId="14" applyFill="0" applyBorder="0" applyAlignment="0" applyProtection="0"/>
    <xf numFmtId="171" fontId="23" fillId="0" borderId="14" applyFill="0" applyBorder="0" applyAlignment="0" applyProtection="0"/>
    <xf numFmtId="172" fontId="1" fillId="0" borderId="14" applyFont="0" applyFill="0" applyBorder="0" applyAlignment="0" applyProtection="0"/>
    <xf numFmtId="171" fontId="23" fillId="0" borderId="14" applyFill="0" applyBorder="0" applyAlignment="0" applyProtection="0"/>
    <xf numFmtId="172" fontId="23" fillId="0" borderId="14" applyFont="0" applyFill="0" applyBorder="0" applyAlignment="0" applyProtection="0"/>
    <xf numFmtId="173" fontId="21" fillId="0" borderId="14" applyFill="0" applyBorder="0" applyAlignment="0" applyProtection="0"/>
    <xf numFmtId="43" fontId="1" fillId="0" borderId="14" applyFont="0" applyFill="0" applyBorder="0" applyAlignment="0" applyProtection="0"/>
    <xf numFmtId="0" fontId="24" fillId="0" borderId="32" applyNumberFormat="0" applyFill="0" applyAlignment="0" applyProtection="0"/>
    <xf numFmtId="0" fontId="25" fillId="0" borderId="14" applyNumberFormat="0" applyFill="0" applyBorder="0" applyAlignment="0" applyProtection="0"/>
    <xf numFmtId="0" fontId="24" fillId="0" borderId="32" applyNumberFormat="0" applyFill="0" applyAlignment="0" applyProtection="0"/>
    <xf numFmtId="173" fontId="23" fillId="0" borderId="14"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27" fillId="0" borderId="0" applyFont="0" applyFill="0" applyBorder="0" applyAlignment="0" applyProtection="0"/>
    <xf numFmtId="9" fontId="27" fillId="0" borderId="0" applyFont="0" applyFill="0" applyBorder="0" applyAlignment="0" applyProtection="0"/>
  </cellStyleXfs>
  <cellXfs count="262">
    <xf numFmtId="0" fontId="0" fillId="0" borderId="0" xfId="0"/>
    <xf numFmtId="0" fontId="2" fillId="0" borderId="0" xfId="0" applyFont="1" applyAlignment="1">
      <alignment horizontal="center" vertical="center"/>
    </xf>
    <xf numFmtId="0" fontId="3" fillId="0" borderId="0" xfId="0" applyFont="1"/>
    <xf numFmtId="0" fontId="4" fillId="0" borderId="0" xfId="0" applyFont="1" applyAlignment="1">
      <alignment horizontal="center" vertical="center"/>
    </xf>
    <xf numFmtId="0" fontId="4" fillId="0" borderId="0" xfId="0" applyFont="1"/>
    <xf numFmtId="0" fontId="4" fillId="0" borderId="0" xfId="0" applyFont="1" applyAlignment="1">
      <alignment horizontal="center"/>
    </xf>
    <xf numFmtId="0" fontId="3" fillId="0" borderId="0" xfId="0" applyFont="1" applyAlignment="1">
      <alignment vertical="center" wrapText="1"/>
    </xf>
    <xf numFmtId="0" fontId="3" fillId="0" borderId="0" xfId="0" applyFont="1" applyAlignment="1">
      <alignment horizontal="center"/>
    </xf>
    <xf numFmtId="0" fontId="3" fillId="0" borderId="10" xfId="0" applyFont="1" applyBorder="1"/>
    <xf numFmtId="0" fontId="3" fillId="0" borderId="10" xfId="0" applyFont="1" applyBorder="1" applyAlignment="1">
      <alignment horizontal="center"/>
    </xf>
    <xf numFmtId="0" fontId="3" fillId="0" borderId="0" xfId="0" applyFont="1" applyAlignment="1">
      <alignment horizontal="left"/>
    </xf>
    <xf numFmtId="0" fontId="6" fillId="0" borderId="10" xfId="0" applyFont="1" applyBorder="1" applyAlignment="1">
      <alignment horizontal="center" vertical="center"/>
    </xf>
    <xf numFmtId="0" fontId="3" fillId="0" borderId="10" xfId="0" applyFont="1" applyBorder="1" applyAlignment="1">
      <alignment vertical="center" wrapText="1"/>
    </xf>
    <xf numFmtId="0" fontId="6" fillId="0" borderId="10" xfId="0" applyFont="1" applyBorder="1" applyAlignment="1">
      <alignment horizontal="center" vertical="center" wrapText="1"/>
    </xf>
    <xf numFmtId="14" fontId="3" fillId="0" borderId="10" xfId="0" applyNumberFormat="1" applyFont="1" applyBorder="1" applyAlignment="1">
      <alignment horizontal="center" vertical="center" wrapText="1"/>
    </xf>
    <xf numFmtId="0" fontId="6" fillId="0" borderId="0" xfId="0" applyFont="1" applyAlignment="1">
      <alignment horizontal="center" vertical="center"/>
    </xf>
    <xf numFmtId="0" fontId="3" fillId="0" borderId="10" xfId="0" applyFont="1" applyBorder="1" applyAlignment="1">
      <alignment horizontal="left" vertical="center" wrapText="1"/>
    </xf>
    <xf numFmtId="0" fontId="6" fillId="0" borderId="10" xfId="0" applyFont="1" applyBorder="1" applyAlignment="1">
      <alignment horizontal="left" vertical="center" wrapText="1"/>
    </xf>
    <xf numFmtId="0" fontId="3" fillId="0" borderId="10" xfId="0" applyFont="1" applyBorder="1" applyAlignment="1">
      <alignment horizontal="center" vertical="center" wrapText="1"/>
    </xf>
    <xf numFmtId="10" fontId="3" fillId="0" borderId="10" xfId="0" applyNumberFormat="1" applyFont="1" applyBorder="1" applyAlignment="1">
      <alignment horizontal="center" vertical="center" wrapText="1"/>
    </xf>
    <xf numFmtId="165" fontId="3" fillId="0" borderId="10" xfId="0" applyNumberFormat="1" applyFont="1" applyBorder="1" applyAlignment="1">
      <alignment horizontal="center" vertical="center" wrapText="1"/>
    </xf>
    <xf numFmtId="164" fontId="3" fillId="0" borderId="10" xfId="0" applyNumberFormat="1" applyFont="1" applyBorder="1" applyAlignment="1">
      <alignment horizontal="left" vertical="center" wrapText="1"/>
    </xf>
    <xf numFmtId="167" fontId="3" fillId="0" borderId="0" xfId="0" applyNumberFormat="1" applyFont="1"/>
    <xf numFmtId="166" fontId="3" fillId="0" borderId="10" xfId="0" applyNumberFormat="1" applyFont="1" applyBorder="1" applyAlignment="1">
      <alignment horizontal="center" vertical="center" wrapText="1"/>
    </xf>
    <xf numFmtId="166" fontId="3" fillId="0" borderId="10" xfId="0" applyNumberFormat="1" applyFont="1" applyBorder="1" applyAlignment="1">
      <alignment horizontal="left" vertical="center" wrapText="1"/>
    </xf>
    <xf numFmtId="9" fontId="3" fillId="0" borderId="10" xfId="0" applyNumberFormat="1" applyFont="1" applyBorder="1" applyAlignment="1">
      <alignment horizontal="center"/>
    </xf>
    <xf numFmtId="0" fontId="6" fillId="0" borderId="10" xfId="0" applyFont="1" applyBorder="1" applyAlignment="1">
      <alignment vertical="center" wrapText="1"/>
    </xf>
    <xf numFmtId="0" fontId="6" fillId="0" borderId="0" xfId="0" applyFont="1" applyAlignment="1">
      <alignment horizontal="center" vertical="center" wrapText="1"/>
    </xf>
    <xf numFmtId="166" fontId="6" fillId="2" borderId="14" xfId="0" applyNumberFormat="1" applyFont="1" applyFill="1" applyBorder="1" applyAlignment="1">
      <alignment horizontal="left" vertical="center" wrapText="1"/>
    </xf>
    <xf numFmtId="164" fontId="6" fillId="0" borderId="0" xfId="0" applyNumberFormat="1" applyFont="1" applyAlignment="1">
      <alignment horizontal="right"/>
    </xf>
    <xf numFmtId="0" fontId="11" fillId="0" borderId="0" xfId="0" applyFont="1"/>
    <xf numFmtId="0" fontId="12" fillId="0" borderId="0" xfId="0" applyFont="1" applyAlignment="1">
      <alignment vertical="center" wrapText="1"/>
    </xf>
    <xf numFmtId="0" fontId="0" fillId="0" borderId="0" xfId="0" applyAlignment="1">
      <alignment wrapText="1"/>
    </xf>
    <xf numFmtId="0" fontId="10" fillId="2" borderId="10" xfId="0" applyFont="1" applyFill="1" applyBorder="1" applyAlignment="1">
      <alignment horizontal="center" vertical="center" wrapText="1"/>
    </xf>
    <xf numFmtId="0" fontId="3" fillId="2" borderId="14" xfId="0" applyFont="1" applyFill="1" applyBorder="1"/>
    <xf numFmtId="0" fontId="9" fillId="2" borderId="21" xfId="0" applyFont="1" applyFill="1" applyBorder="1" applyAlignment="1">
      <alignment vertical="center"/>
    </xf>
    <xf numFmtId="166" fontId="14" fillId="2" borderId="10" xfId="0" applyNumberFormat="1" applyFont="1" applyFill="1" applyBorder="1" applyAlignment="1">
      <alignment horizontal="right" vertical="center"/>
    </xf>
    <xf numFmtId="166" fontId="10" fillId="2" borderId="13" xfId="0" applyNumberFormat="1" applyFont="1" applyFill="1" applyBorder="1" applyAlignment="1">
      <alignment horizontal="right" vertical="center"/>
    </xf>
    <xf numFmtId="166" fontId="3" fillId="2" borderId="14" xfId="0" applyNumberFormat="1" applyFont="1" applyFill="1" applyBorder="1"/>
    <xf numFmtId="166" fontId="10" fillId="2" borderId="13" xfId="0" applyNumberFormat="1" applyFont="1" applyFill="1" applyBorder="1"/>
    <xf numFmtId="0" fontId="6" fillId="2" borderId="14" xfId="0" applyFont="1" applyFill="1" applyBorder="1" applyAlignment="1">
      <alignment horizontal="center"/>
    </xf>
    <xf numFmtId="166" fontId="6" fillId="2" borderId="14" xfId="0" applyNumberFormat="1" applyFont="1" applyFill="1" applyBorder="1"/>
    <xf numFmtId="0" fontId="3" fillId="2" borderId="14" xfId="0" applyFont="1" applyFill="1" applyBorder="1" applyAlignment="1">
      <alignment horizontal="center"/>
    </xf>
    <xf numFmtId="4" fontId="3" fillId="2" borderId="14" xfId="0" applyNumberFormat="1" applyFont="1" applyFill="1" applyBorder="1" applyAlignment="1">
      <alignment horizontal="center"/>
    </xf>
    <xf numFmtId="0" fontId="8" fillId="2" borderId="14" xfId="0" applyFont="1" applyFill="1" applyBorder="1" applyAlignment="1">
      <alignment horizontal="center" vertical="center" wrapText="1"/>
    </xf>
    <xf numFmtId="0" fontId="9" fillId="2" borderId="14" xfId="0" applyFont="1" applyFill="1" applyBorder="1" applyAlignment="1">
      <alignment vertical="center" wrapText="1"/>
    </xf>
    <xf numFmtId="4" fontId="9" fillId="2" borderId="14" xfId="0" applyNumberFormat="1" applyFont="1" applyFill="1" applyBorder="1" applyAlignment="1">
      <alignment horizontal="center" vertical="center" wrapText="1"/>
    </xf>
    <xf numFmtId="4" fontId="9" fillId="2" borderId="14" xfId="0" applyNumberFormat="1" applyFont="1" applyFill="1" applyBorder="1" applyAlignment="1">
      <alignment horizontal="center" vertical="center"/>
    </xf>
    <xf numFmtId="0" fontId="0" fillId="2" borderId="14" xfId="0" applyFill="1" applyBorder="1"/>
    <xf numFmtId="0" fontId="0" fillId="2" borderId="14" xfId="0" applyFill="1" applyBorder="1" applyAlignment="1">
      <alignment horizontal="center"/>
    </xf>
    <xf numFmtId="0" fontId="11" fillId="0" borderId="0" xfId="0" applyFont="1" applyAlignment="1">
      <alignment wrapText="1"/>
    </xf>
    <xf numFmtId="0" fontId="17" fillId="0" borderId="10" xfId="0" applyFont="1" applyBorder="1" applyAlignment="1">
      <alignment horizontal="center" vertical="center" wrapText="1"/>
    </xf>
    <xf numFmtId="0" fontId="18" fillId="0" borderId="10" xfId="0" applyFont="1" applyBorder="1" applyAlignment="1">
      <alignment horizontal="left" vertical="center" wrapText="1"/>
    </xf>
    <xf numFmtId="0" fontId="6" fillId="2" borderId="1" xfId="0" applyFont="1" applyFill="1" applyBorder="1" applyAlignment="1">
      <alignment horizontal="center"/>
    </xf>
    <xf numFmtId="166" fontId="3" fillId="2" borderId="31" xfId="0" applyNumberFormat="1" applyFont="1" applyFill="1" applyBorder="1" applyAlignment="1">
      <alignment horizontal="center"/>
    </xf>
    <xf numFmtId="166" fontId="13" fillId="2" borderId="31" xfId="0" applyNumberFormat="1" applyFont="1" applyFill="1" applyBorder="1" applyAlignment="1">
      <alignment horizontal="center"/>
    </xf>
    <xf numFmtId="44" fontId="3" fillId="2" borderId="14" xfId="1" applyFont="1" applyFill="1" applyBorder="1"/>
    <xf numFmtId="44" fontId="3" fillId="2" borderId="14" xfId="0" applyNumberFormat="1" applyFont="1" applyFill="1" applyBorder="1"/>
    <xf numFmtId="44" fontId="0" fillId="0" borderId="0" xfId="1" applyFont="1" applyAlignment="1"/>
    <xf numFmtId="44" fontId="11" fillId="0" borderId="0" xfId="1" applyFont="1"/>
    <xf numFmtId="10" fontId="3" fillId="0" borderId="10" xfId="0" applyNumberFormat="1" applyFont="1" applyBorder="1" applyAlignment="1">
      <alignment horizontal="center"/>
    </xf>
    <xf numFmtId="0" fontId="4" fillId="0" borderId="10" xfId="0" applyFont="1" applyBorder="1" applyAlignment="1">
      <alignment horizontal="left" vertical="center" wrapText="1"/>
    </xf>
    <xf numFmtId="174" fontId="3" fillId="0" borderId="10" xfId="0" applyNumberFormat="1" applyFont="1" applyBorder="1" applyAlignment="1">
      <alignment horizontal="center" vertical="center"/>
    </xf>
    <xf numFmtId="166" fontId="14" fillId="2" borderId="10" xfId="0" applyNumberFormat="1" applyFont="1" applyFill="1" applyBorder="1" applyAlignment="1">
      <alignment horizontal="center" vertical="center"/>
    </xf>
    <xf numFmtId="0" fontId="20" fillId="0" borderId="0" xfId="0" applyFont="1" applyAlignment="1">
      <alignment horizontal="center" vertical="center" wrapText="1"/>
    </xf>
    <xf numFmtId="0" fontId="6" fillId="4" borderId="10" xfId="0" applyFont="1" applyFill="1" applyBorder="1" applyAlignment="1">
      <alignment horizontal="center"/>
    </xf>
    <xf numFmtId="0" fontId="29" fillId="4" borderId="10" xfId="0" applyFont="1" applyFill="1" applyBorder="1" applyAlignment="1">
      <alignment horizontal="center" vertical="center"/>
    </xf>
    <xf numFmtId="14" fontId="16" fillId="0" borderId="10" xfId="0" applyNumberFormat="1" applyFont="1" applyBorder="1" applyAlignment="1">
      <alignment horizontal="center" vertical="center"/>
    </xf>
    <xf numFmtId="0" fontId="28" fillId="0" borderId="10" xfId="0" applyFont="1" applyBorder="1" applyAlignment="1">
      <alignment horizontal="center" vertical="center"/>
    </xf>
    <xf numFmtId="0" fontId="3" fillId="0" borderId="10" xfId="0" applyFont="1" applyBorder="1" applyAlignment="1">
      <alignment horizontal="center" vertical="center"/>
    </xf>
    <xf numFmtId="10" fontId="7" fillId="3" borderId="10" xfId="0" applyNumberFormat="1" applyFont="1" applyFill="1" applyBorder="1" applyAlignment="1">
      <alignment horizontal="center" vertical="center" wrapText="1"/>
    </xf>
    <xf numFmtId="10" fontId="18" fillId="2" borderId="10" xfId="0" applyNumberFormat="1" applyFont="1" applyFill="1" applyBorder="1" applyAlignment="1">
      <alignment horizontal="center"/>
    </xf>
    <xf numFmtId="0" fontId="8" fillId="8" borderId="10" xfId="0" applyFont="1" applyFill="1" applyBorder="1" applyAlignment="1">
      <alignment horizontal="center" vertical="center"/>
    </xf>
    <xf numFmtId="44" fontId="29" fillId="9" borderId="10" xfId="1" applyFont="1" applyFill="1" applyBorder="1" applyAlignment="1">
      <alignment horizontal="right" vertical="center" wrapText="1"/>
    </xf>
    <xf numFmtId="43" fontId="3" fillId="0" borderId="10" xfId="77" applyFont="1" applyBorder="1" applyAlignment="1">
      <alignment horizontal="right" vertical="center" wrapText="1"/>
    </xf>
    <xf numFmtId="43" fontId="3" fillId="0" borderId="10" xfId="77" applyFont="1" applyBorder="1" applyAlignment="1">
      <alignment horizontal="center" vertical="center" wrapText="1"/>
    </xf>
    <xf numFmtId="43" fontId="3" fillId="0" borderId="10" xfId="77" applyFont="1" applyBorder="1" applyAlignment="1">
      <alignment vertical="center"/>
    </xf>
    <xf numFmtId="43" fontId="3" fillId="9" borderId="10" xfId="77" applyFont="1" applyFill="1" applyBorder="1" applyAlignment="1">
      <alignment horizontal="center" vertical="center"/>
    </xf>
    <xf numFmtId="43" fontId="18" fillId="10" borderId="10" xfId="77" applyFont="1" applyFill="1" applyBorder="1" applyAlignment="1">
      <alignment horizontal="center" vertical="center" wrapText="1"/>
    </xf>
    <xf numFmtId="43" fontId="18" fillId="0" borderId="10" xfId="77" applyFont="1" applyBorder="1" applyAlignment="1">
      <alignment horizontal="left" vertical="center" wrapText="1"/>
    </xf>
    <xf numFmtId="10" fontId="7" fillId="0" borderId="10" xfId="0" applyNumberFormat="1" applyFont="1" applyBorder="1" applyAlignment="1">
      <alignment horizontal="center" vertical="center"/>
    </xf>
    <xf numFmtId="10" fontId="3" fillId="0" borderId="10" xfId="0" applyNumberFormat="1" applyFont="1" applyBorder="1" applyAlignment="1">
      <alignment horizontal="center" vertical="center"/>
    </xf>
    <xf numFmtId="10" fontId="4" fillId="2" borderId="10" xfId="0" applyNumberFormat="1" applyFont="1" applyFill="1" applyBorder="1" applyAlignment="1">
      <alignment horizontal="center" vertical="center"/>
    </xf>
    <xf numFmtId="0" fontId="4" fillId="0" borderId="10" xfId="0" applyFont="1" applyBorder="1" applyAlignment="1">
      <alignment horizontal="center" vertical="center" wrapText="1"/>
    </xf>
    <xf numFmtId="10" fontId="7" fillId="2" borderId="10" xfId="0" applyNumberFormat="1" applyFont="1" applyFill="1" applyBorder="1" applyAlignment="1">
      <alignment horizontal="center" vertical="center"/>
    </xf>
    <xf numFmtId="0" fontId="34" fillId="9" borderId="0" xfId="0" applyFont="1" applyFill="1"/>
    <xf numFmtId="0" fontId="30" fillId="9" borderId="0" xfId="0" applyFont="1" applyFill="1" applyAlignment="1">
      <alignment horizontal="left" vertical="center" wrapText="1"/>
    </xf>
    <xf numFmtId="0" fontId="31" fillId="9" borderId="0" xfId="0" applyFont="1" applyFill="1" applyAlignment="1">
      <alignment horizontal="left" wrapText="1"/>
    </xf>
    <xf numFmtId="0" fontId="36" fillId="9" borderId="0" xfId="0" applyFont="1" applyFill="1" applyAlignment="1">
      <alignment horizontal="justify" vertical="center" wrapText="1"/>
    </xf>
    <xf numFmtId="0" fontId="35" fillId="9" borderId="0" xfId="0" applyFont="1" applyFill="1" applyAlignment="1">
      <alignment horizontal="justify" vertical="center" wrapText="1"/>
    </xf>
    <xf numFmtId="0" fontId="35" fillId="9" borderId="0" xfId="0" applyFont="1" applyFill="1" applyAlignment="1">
      <alignment vertical="center" wrapText="1"/>
    </xf>
    <xf numFmtId="0" fontId="38" fillId="9" borderId="0" xfId="0" applyFont="1" applyFill="1"/>
    <xf numFmtId="0" fontId="36" fillId="9" borderId="0" xfId="0" applyFont="1" applyFill="1" applyAlignment="1">
      <alignment horizontal="center" vertical="justify" wrapText="1"/>
    </xf>
    <xf numFmtId="0" fontId="35" fillId="9" borderId="0" xfId="0" applyFont="1" applyFill="1" applyAlignment="1">
      <alignment horizontal="justify" vertical="center"/>
    </xf>
    <xf numFmtId="0" fontId="3" fillId="0" borderId="10" xfId="0" applyFont="1" applyBorder="1" applyAlignment="1">
      <alignment vertical="center"/>
    </xf>
    <xf numFmtId="166" fontId="3" fillId="0" borderId="10" xfId="0" applyNumberFormat="1" applyFont="1" applyBorder="1" applyAlignment="1">
      <alignment horizontal="right" vertical="center"/>
    </xf>
    <xf numFmtId="166" fontId="4" fillId="0" borderId="10" xfId="0" applyNumberFormat="1" applyFont="1" applyBorder="1" applyAlignment="1">
      <alignment horizontal="right" vertical="center"/>
    </xf>
    <xf numFmtId="0" fontId="2" fillId="0" borderId="10" xfId="0" applyFont="1" applyBorder="1" applyAlignment="1">
      <alignment horizontal="center" vertical="center"/>
    </xf>
    <xf numFmtId="43" fontId="29" fillId="12" borderId="10" xfId="77" applyFont="1" applyFill="1" applyBorder="1" applyAlignment="1">
      <alignment horizontal="right" vertical="center" wrapText="1"/>
    </xf>
    <xf numFmtId="10" fontId="20" fillId="11" borderId="10" xfId="0" applyNumberFormat="1" applyFont="1" applyFill="1" applyBorder="1" applyAlignment="1">
      <alignment horizontal="center"/>
    </xf>
    <xf numFmtId="10" fontId="20" fillId="11" borderId="10" xfId="0" applyNumberFormat="1" applyFont="1" applyFill="1" applyBorder="1" applyAlignment="1">
      <alignment horizontal="center" vertical="center" wrapText="1"/>
    </xf>
    <xf numFmtId="43" fontId="28" fillId="12" borderId="10" xfId="77" applyFont="1" applyFill="1" applyBorder="1" applyAlignment="1">
      <alignment horizontal="left" vertical="center" wrapText="1"/>
    </xf>
    <xf numFmtId="174" fontId="29" fillId="11" borderId="10" xfId="0" applyNumberFormat="1" applyFont="1" applyFill="1" applyBorder="1" applyAlignment="1">
      <alignment horizontal="center" vertical="center"/>
    </xf>
    <xf numFmtId="166" fontId="29" fillId="12" borderId="10" xfId="0" applyNumberFormat="1" applyFont="1" applyFill="1" applyBorder="1" applyAlignment="1">
      <alignment horizontal="center" vertical="center" wrapText="1"/>
    </xf>
    <xf numFmtId="164" fontId="29" fillId="12" borderId="10" xfId="0" applyNumberFormat="1" applyFont="1" applyFill="1" applyBorder="1" applyAlignment="1">
      <alignment horizontal="right" vertical="center"/>
    </xf>
    <xf numFmtId="0" fontId="3" fillId="7" borderId="10" xfId="0" applyFont="1" applyFill="1" applyBorder="1" applyAlignment="1">
      <alignment horizontal="center" vertical="center" wrapText="1"/>
    </xf>
    <xf numFmtId="0" fontId="6" fillId="7" borderId="10" xfId="0" applyFont="1" applyFill="1" applyBorder="1" applyAlignment="1">
      <alignment horizontal="center" vertical="center" wrapText="1"/>
    </xf>
    <xf numFmtId="166" fontId="8" fillId="13" borderId="10" xfId="0" applyNumberFormat="1" applyFont="1" applyFill="1" applyBorder="1" applyAlignment="1">
      <alignment horizontal="left" vertical="center" wrapText="1"/>
    </xf>
    <xf numFmtId="166" fontId="29" fillId="13" borderId="10" xfId="0" applyNumberFormat="1" applyFont="1" applyFill="1" applyBorder="1" applyAlignment="1">
      <alignment horizontal="left" vertical="center" wrapText="1"/>
    </xf>
    <xf numFmtId="10" fontId="3" fillId="0" borderId="10" xfId="78" applyNumberFormat="1" applyFont="1" applyBorder="1" applyAlignment="1">
      <alignment horizontal="center" vertical="center" wrapText="1"/>
    </xf>
    <xf numFmtId="0" fontId="10" fillId="7" borderId="10" xfId="0" applyFont="1" applyFill="1" applyBorder="1" applyAlignment="1">
      <alignment horizontal="center" vertical="center" wrapText="1"/>
    </xf>
    <xf numFmtId="0" fontId="9" fillId="7" borderId="10" xfId="0" applyFont="1" applyFill="1" applyBorder="1" applyAlignment="1">
      <alignment horizontal="left" vertical="center" wrapText="1"/>
    </xf>
    <xf numFmtId="166" fontId="10" fillId="14" borderId="10" xfId="0" applyNumberFormat="1" applyFont="1" applyFill="1" applyBorder="1" applyAlignment="1">
      <alignment horizontal="left" vertical="center" wrapText="1"/>
    </xf>
    <xf numFmtId="43" fontId="28" fillId="12" borderId="10" xfId="77" applyFont="1" applyFill="1" applyBorder="1" applyAlignment="1">
      <alignment horizontal="right" vertical="center"/>
    </xf>
    <xf numFmtId="10" fontId="3" fillId="2" borderId="10" xfId="0" applyNumberFormat="1" applyFont="1" applyFill="1" applyBorder="1" applyAlignment="1">
      <alignment horizontal="center" vertical="center"/>
    </xf>
    <xf numFmtId="174" fontId="20" fillId="11" borderId="10" xfId="0" applyNumberFormat="1" applyFont="1" applyFill="1" applyBorder="1" applyAlignment="1">
      <alignment horizontal="center" vertical="center"/>
    </xf>
    <xf numFmtId="43" fontId="8" fillId="13" borderId="35" xfId="77" applyFont="1" applyFill="1" applyBorder="1" applyAlignment="1">
      <alignment vertical="center"/>
    </xf>
    <xf numFmtId="0" fontId="13" fillId="0" borderId="34" xfId="0" applyFont="1" applyBorder="1" applyAlignment="1">
      <alignment horizontal="center" vertical="center" wrapText="1"/>
    </xf>
    <xf numFmtId="0" fontId="13" fillId="2" borderId="34" xfId="0" applyFont="1" applyFill="1" applyBorder="1" applyAlignment="1">
      <alignment horizontal="center" vertical="center"/>
    </xf>
    <xf numFmtId="43" fontId="13" fillId="0" borderId="34" xfId="77" applyFont="1" applyBorder="1" applyAlignment="1">
      <alignment horizontal="center" vertical="center"/>
    </xf>
    <xf numFmtId="0" fontId="13" fillId="2" borderId="35" xfId="0" applyFont="1" applyFill="1" applyBorder="1" applyAlignment="1">
      <alignment horizontal="center" vertical="center"/>
    </xf>
    <xf numFmtId="43" fontId="13" fillId="0" borderId="35" xfId="77" applyFont="1" applyBorder="1" applyAlignment="1">
      <alignment horizontal="center" vertical="center"/>
    </xf>
    <xf numFmtId="0" fontId="13" fillId="0" borderId="35" xfId="0" applyFont="1" applyBorder="1" applyAlignment="1">
      <alignment horizontal="center" vertical="center" wrapText="1"/>
    </xf>
    <xf numFmtId="43" fontId="8" fillId="13" borderId="36" xfId="77" applyFont="1" applyFill="1" applyBorder="1" applyAlignment="1">
      <alignment vertical="center"/>
    </xf>
    <xf numFmtId="0" fontId="13" fillId="0" borderId="35" xfId="0" applyFont="1" applyBorder="1" applyAlignment="1">
      <alignment horizontal="justify" vertical="center" wrapText="1"/>
    </xf>
    <xf numFmtId="0" fontId="8" fillId="19" borderId="13" xfId="0" applyFont="1" applyFill="1" applyBorder="1" applyAlignment="1">
      <alignment horizontal="center" vertical="center" wrapText="1"/>
    </xf>
    <xf numFmtId="0" fontId="8" fillId="15" borderId="13" xfId="0" applyFont="1" applyFill="1" applyBorder="1" applyAlignment="1">
      <alignment horizontal="center" vertical="center" wrapText="1"/>
    </xf>
    <xf numFmtId="0" fontId="8" fillId="18" borderId="13" xfId="0" applyFont="1" applyFill="1" applyBorder="1" applyAlignment="1">
      <alignment horizontal="center" vertical="center" wrapText="1"/>
    </xf>
    <xf numFmtId="0" fontId="8" fillId="15" borderId="37" xfId="0" applyFont="1" applyFill="1" applyBorder="1" applyAlignment="1">
      <alignment horizontal="center" vertical="center" wrapText="1"/>
    </xf>
    <xf numFmtId="0" fontId="8" fillId="21" borderId="37" xfId="0" applyFont="1" applyFill="1" applyBorder="1" applyAlignment="1">
      <alignment horizontal="center" vertical="center" wrapText="1"/>
    </xf>
    <xf numFmtId="0" fontId="8" fillId="19" borderId="37" xfId="0" applyFont="1" applyFill="1" applyBorder="1" applyAlignment="1">
      <alignment horizontal="center" vertical="center" wrapText="1"/>
    </xf>
    <xf numFmtId="44" fontId="8" fillId="22" borderId="37" xfId="1" applyFont="1" applyFill="1" applyBorder="1" applyAlignment="1">
      <alignment horizontal="center" vertical="center" wrapText="1"/>
    </xf>
    <xf numFmtId="0" fontId="8" fillId="18" borderId="37" xfId="0" applyFont="1" applyFill="1" applyBorder="1" applyAlignment="1">
      <alignment horizontal="center" vertical="center" wrapText="1"/>
    </xf>
    <xf numFmtId="0" fontId="39" fillId="0" borderId="38" xfId="0" applyFont="1" applyBorder="1" applyAlignment="1">
      <alignment horizontal="center" vertical="center" wrapText="1"/>
    </xf>
    <xf numFmtId="0" fontId="39" fillId="2" borderId="38" xfId="0" applyFont="1" applyFill="1" applyBorder="1" applyAlignment="1">
      <alignment horizontal="center" vertical="center" wrapText="1"/>
    </xf>
    <xf numFmtId="0" fontId="23" fillId="0" borderId="38" xfId="0" applyFont="1" applyBorder="1" applyAlignment="1">
      <alignment horizontal="center" vertical="center" wrapText="1"/>
    </xf>
    <xf numFmtId="0" fontId="23" fillId="0" borderId="39" xfId="0" applyFont="1" applyBorder="1" applyAlignment="1">
      <alignment horizontal="center" vertical="center" wrapText="1"/>
    </xf>
    <xf numFmtId="43" fontId="42" fillId="9" borderId="39" xfId="77" applyFont="1" applyFill="1" applyBorder="1" applyAlignment="1">
      <alignment horizontal="center" vertical="center"/>
    </xf>
    <xf numFmtId="43" fontId="42" fillId="9" borderId="38" xfId="77" applyFont="1" applyFill="1" applyBorder="1" applyAlignment="1">
      <alignment horizontal="center" vertical="center"/>
    </xf>
    <xf numFmtId="0" fontId="39" fillId="0" borderId="38" xfId="0" applyFont="1" applyBorder="1" applyAlignment="1">
      <alignment horizontal="left" vertical="center" wrapText="1"/>
    </xf>
    <xf numFmtId="43" fontId="42" fillId="7" borderId="38" xfId="77" applyFont="1" applyFill="1" applyBorder="1" applyAlignment="1">
      <alignment horizontal="center" vertical="center"/>
    </xf>
    <xf numFmtId="0" fontId="23" fillId="0" borderId="38" xfId="0" applyFont="1" applyBorder="1" applyAlignment="1">
      <alignment vertical="center" wrapText="1"/>
    </xf>
    <xf numFmtId="0" fontId="23" fillId="0" borderId="39" xfId="0" applyFont="1" applyBorder="1" applyAlignment="1">
      <alignment vertical="center" wrapText="1"/>
    </xf>
    <xf numFmtId="43" fontId="13" fillId="17" borderId="34" xfId="77" applyFont="1" applyFill="1" applyBorder="1" applyAlignment="1">
      <alignment horizontal="center" vertical="center"/>
    </xf>
    <xf numFmtId="0" fontId="20" fillId="0" borderId="14" xfId="0" applyFont="1" applyBorder="1" applyAlignment="1">
      <alignment vertical="center" wrapText="1"/>
    </xf>
    <xf numFmtId="43" fontId="28" fillId="24" borderId="13" xfId="77" applyFont="1" applyFill="1" applyBorder="1" applyAlignment="1">
      <alignment vertical="center"/>
    </xf>
    <xf numFmtId="0" fontId="45" fillId="0" borderId="31" xfId="0" applyFont="1" applyBorder="1" applyAlignment="1">
      <alignment horizontal="left" vertical="center" wrapText="1"/>
    </xf>
    <xf numFmtId="0" fontId="46" fillId="0" borderId="31" xfId="0" applyFont="1" applyBorder="1" applyAlignment="1">
      <alignment horizontal="left" vertical="center" wrapText="1"/>
    </xf>
    <xf numFmtId="0" fontId="15" fillId="0" borderId="34" xfId="0" applyFont="1" applyBorder="1" applyAlignment="1">
      <alignment horizontal="justify" vertical="center" wrapText="1"/>
    </xf>
    <xf numFmtId="0" fontId="47" fillId="0" borderId="31" xfId="0" applyFont="1" applyBorder="1"/>
    <xf numFmtId="0" fontId="47" fillId="0" borderId="31" xfId="0" applyFont="1" applyBorder="1" applyAlignment="1">
      <alignment horizontal="left" vertical="center"/>
    </xf>
    <xf numFmtId="0" fontId="47" fillId="0" borderId="31" xfId="0" applyFont="1" applyBorder="1" applyAlignment="1">
      <alignment horizontal="left" vertical="center" wrapText="1"/>
    </xf>
    <xf numFmtId="0" fontId="46" fillId="0" borderId="31" xfId="0" applyFont="1" applyBorder="1" applyAlignment="1">
      <alignment vertical="center" wrapText="1"/>
    </xf>
    <xf numFmtId="0" fontId="48" fillId="0" borderId="31" xfId="0" applyFont="1" applyBorder="1" applyAlignment="1">
      <alignment vertical="center" wrapText="1"/>
    </xf>
    <xf numFmtId="0" fontId="39" fillId="0" borderId="41" xfId="0" applyFont="1" applyBorder="1" applyAlignment="1">
      <alignment horizontal="left" vertical="center" wrapText="1"/>
    </xf>
    <xf numFmtId="0" fontId="39" fillId="0" borderId="41" xfId="0" applyFont="1" applyBorder="1" applyAlignment="1">
      <alignment horizontal="center" vertical="center" wrapText="1"/>
    </xf>
    <xf numFmtId="0" fontId="39" fillId="2" borderId="41" xfId="0" applyFont="1" applyFill="1" applyBorder="1" applyAlignment="1">
      <alignment horizontal="center" vertical="center" wrapText="1"/>
    </xf>
    <xf numFmtId="43" fontId="42" fillId="9" borderId="41" xfId="77" applyFont="1" applyFill="1" applyBorder="1" applyAlignment="1">
      <alignment horizontal="center" vertical="center"/>
    </xf>
    <xf numFmtId="2" fontId="10" fillId="16" borderId="13" xfId="77" applyNumberFormat="1" applyFont="1" applyFill="1" applyBorder="1" applyAlignment="1">
      <alignment vertical="center"/>
    </xf>
    <xf numFmtId="0" fontId="9" fillId="2" borderId="4" xfId="0" applyFont="1" applyFill="1" applyBorder="1" applyAlignment="1">
      <alignment horizontal="center" vertical="top"/>
    </xf>
    <xf numFmtId="0" fontId="10" fillId="2" borderId="22" xfId="0" applyFont="1" applyFill="1" applyBorder="1" applyAlignment="1">
      <alignment horizontal="center" vertical="center" wrapText="1"/>
    </xf>
    <xf numFmtId="0" fontId="9" fillId="2" borderId="42" xfId="0" applyFont="1" applyFill="1" applyBorder="1" applyAlignment="1">
      <alignment horizontal="center" vertical="top"/>
    </xf>
    <xf numFmtId="0" fontId="9" fillId="2" borderId="43" xfId="0" applyFont="1" applyFill="1" applyBorder="1" applyAlignment="1">
      <alignment horizontal="center" vertical="top"/>
    </xf>
    <xf numFmtId="0" fontId="19" fillId="0" borderId="14" xfId="0" applyFont="1" applyBorder="1" applyAlignment="1">
      <alignment horizontal="center"/>
    </xf>
    <xf numFmtId="0" fontId="6" fillId="0" borderId="16" xfId="0" applyFont="1" applyBorder="1" applyAlignment="1">
      <alignment horizontal="center" vertical="center" wrapText="1"/>
    </xf>
    <xf numFmtId="0" fontId="5" fillId="0" borderId="17" xfId="0" applyFont="1" applyBorder="1"/>
    <xf numFmtId="0" fontId="5" fillId="0" borderId="18" xfId="0" applyFont="1" applyBorder="1"/>
    <xf numFmtId="0" fontId="5" fillId="0" borderId="19" xfId="0" applyFont="1" applyBorder="1"/>
    <xf numFmtId="0" fontId="6" fillId="0" borderId="15" xfId="0" applyFont="1" applyBorder="1" applyAlignment="1">
      <alignment horizontal="center" vertical="center" wrapText="1"/>
    </xf>
    <xf numFmtId="0" fontId="5" fillId="0" borderId="20" xfId="0" applyFont="1" applyBorder="1"/>
    <xf numFmtId="0" fontId="6" fillId="0" borderId="4" xfId="0" applyFont="1" applyBorder="1" applyAlignment="1">
      <alignment horizontal="center" vertical="center" wrapText="1"/>
    </xf>
    <xf numFmtId="0" fontId="5" fillId="0" borderId="11" xfId="0" applyFont="1" applyBorder="1"/>
    <xf numFmtId="0" fontId="29" fillId="21" borderId="1" xfId="0" applyFont="1" applyFill="1" applyBorder="1" applyAlignment="1">
      <alignment horizontal="center" vertical="center"/>
    </xf>
    <xf numFmtId="0" fontId="5" fillId="15" borderId="2" xfId="0" applyFont="1" applyFill="1" applyBorder="1" applyAlignment="1">
      <alignment horizontal="center" vertical="center"/>
    </xf>
    <xf numFmtId="0" fontId="5" fillId="15" borderId="3" xfId="0" applyFont="1" applyFill="1" applyBorder="1" applyAlignment="1">
      <alignment horizontal="center" vertical="center"/>
    </xf>
    <xf numFmtId="0" fontId="29" fillId="6" borderId="4" xfId="0" applyFont="1" applyFill="1" applyBorder="1" applyAlignment="1">
      <alignment horizontal="center" vertical="center" wrapText="1"/>
    </xf>
    <xf numFmtId="0" fontId="5" fillId="7" borderId="11" xfId="0" applyFont="1" applyFill="1" applyBorder="1" applyAlignment="1">
      <alignment horizontal="center" vertical="center"/>
    </xf>
    <xf numFmtId="0" fontId="5" fillId="7" borderId="5" xfId="0" applyFont="1" applyFill="1" applyBorder="1" applyAlignment="1">
      <alignment horizontal="center" vertical="center"/>
    </xf>
    <xf numFmtId="0" fontId="36" fillId="9" borderId="0" xfId="0" applyFont="1" applyFill="1" applyAlignment="1">
      <alignment horizontal="justify" vertical="center" wrapText="1"/>
    </xf>
    <xf numFmtId="0" fontId="29" fillId="4" borderId="1" xfId="0" applyFont="1" applyFill="1" applyBorder="1" applyAlignment="1">
      <alignment horizontal="center" vertical="center"/>
    </xf>
    <xf numFmtId="0" fontId="5" fillId="5" borderId="2" xfId="0" applyFont="1" applyFill="1" applyBorder="1" applyAlignment="1">
      <alignment horizontal="center" vertical="center"/>
    </xf>
    <xf numFmtId="0" fontId="5" fillId="5" borderId="3" xfId="0" applyFont="1" applyFill="1" applyBorder="1" applyAlignment="1">
      <alignment horizontal="center" vertical="center"/>
    </xf>
    <xf numFmtId="0" fontId="8" fillId="7" borderId="4" xfId="0" applyFont="1" applyFill="1" applyBorder="1" applyAlignment="1">
      <alignment horizontal="center" vertical="center" wrapText="1"/>
    </xf>
    <xf numFmtId="0" fontId="39" fillId="7" borderId="5" xfId="0" applyFont="1" applyFill="1" applyBorder="1"/>
    <xf numFmtId="0" fontId="29" fillId="7" borderId="4" xfId="0" applyFont="1" applyFill="1" applyBorder="1" applyAlignment="1">
      <alignment horizontal="center" vertical="center" wrapText="1"/>
    </xf>
    <xf numFmtId="0" fontId="5" fillId="7" borderId="5" xfId="0" applyFont="1" applyFill="1" applyBorder="1"/>
    <xf numFmtId="0" fontId="3" fillId="20" borderId="14" xfId="0" applyFont="1" applyFill="1" applyBorder="1" applyAlignment="1">
      <alignment horizontal="center" vertical="center"/>
    </xf>
    <xf numFmtId="0" fontId="3" fillId="20" borderId="33" xfId="0" applyFont="1" applyFill="1" applyBorder="1" applyAlignment="1">
      <alignment horizontal="center" vertical="center"/>
    </xf>
    <xf numFmtId="0" fontId="3" fillId="0" borderId="22"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6" xfId="0" applyFont="1" applyBorder="1" applyAlignment="1">
      <alignment horizontal="center" vertical="center" wrapText="1"/>
    </xf>
    <xf numFmtId="0" fontId="29" fillId="11" borderId="4" xfId="0" applyFont="1" applyFill="1" applyBorder="1" applyAlignment="1">
      <alignment horizontal="center" vertical="center" wrapText="1"/>
    </xf>
    <xf numFmtId="0" fontId="5" fillId="11" borderId="11" xfId="0" applyFont="1" applyFill="1" applyBorder="1" applyAlignment="1">
      <alignment vertical="center"/>
    </xf>
    <xf numFmtId="0" fontId="5" fillId="11" borderId="5" xfId="0" applyFont="1" applyFill="1" applyBorder="1" applyAlignment="1">
      <alignment vertical="center"/>
    </xf>
    <xf numFmtId="0" fontId="36" fillId="9" borderId="9" xfId="0" applyFont="1" applyFill="1" applyBorder="1" applyAlignment="1">
      <alignment horizontal="justify" vertical="center"/>
    </xf>
    <xf numFmtId="0" fontId="3" fillId="0" borderId="12" xfId="0" applyFont="1" applyBorder="1" applyAlignment="1">
      <alignment horizontal="left"/>
    </xf>
    <xf numFmtId="0" fontId="5" fillId="0" borderId="12" xfId="0" applyFont="1" applyBorder="1"/>
    <xf numFmtId="0" fontId="3" fillId="0" borderId="0" xfId="0" applyFont="1" applyAlignment="1">
      <alignment horizontal="left"/>
    </xf>
    <xf numFmtId="0" fontId="0" fillId="0" borderId="0" xfId="0"/>
    <xf numFmtId="0" fontId="29" fillId="11" borderId="4" xfId="0" applyFont="1" applyFill="1" applyBorder="1" applyAlignment="1">
      <alignment horizontal="center" vertical="center"/>
    </xf>
    <xf numFmtId="0" fontId="35" fillId="9" borderId="0" xfId="0" applyFont="1" applyFill="1" applyAlignment="1">
      <alignment horizontal="left" vertical="center" wrapText="1"/>
    </xf>
    <xf numFmtId="0" fontId="29" fillId="6" borderId="1" xfId="0" applyFont="1" applyFill="1" applyBorder="1" applyAlignment="1">
      <alignment horizontal="center" vertical="center"/>
    </xf>
    <xf numFmtId="0" fontId="5" fillId="7" borderId="2" xfId="0" applyFont="1" applyFill="1" applyBorder="1" applyAlignment="1">
      <alignment horizontal="center" vertical="center"/>
    </xf>
    <xf numFmtId="0" fontId="5" fillId="11" borderId="11" xfId="0" applyFont="1" applyFill="1" applyBorder="1"/>
    <xf numFmtId="0" fontId="5" fillId="11" borderId="5" xfId="0" applyFont="1" applyFill="1" applyBorder="1"/>
    <xf numFmtId="0" fontId="5" fillId="7" borderId="3" xfId="0" applyFont="1" applyFill="1" applyBorder="1" applyAlignment="1">
      <alignment horizontal="center" vertical="center"/>
    </xf>
    <xf numFmtId="0" fontId="35" fillId="9" borderId="0" xfId="0" applyFont="1" applyFill="1" applyAlignment="1">
      <alignment horizontal="justify" vertical="center" wrapText="1"/>
    </xf>
    <xf numFmtId="0" fontId="36" fillId="9" borderId="0" xfId="0" applyFont="1" applyFill="1" applyAlignment="1">
      <alignment horizontal="justify" vertical="center"/>
    </xf>
    <xf numFmtId="0" fontId="28" fillId="11" borderId="4" xfId="0" applyFont="1" applyFill="1" applyBorder="1" applyAlignment="1">
      <alignment horizontal="center" vertical="center" wrapText="1"/>
    </xf>
    <xf numFmtId="0" fontId="36" fillId="9" borderId="0" xfId="0" applyFont="1" applyFill="1" applyAlignment="1">
      <alignment horizontal="justify"/>
    </xf>
    <xf numFmtId="0" fontId="35" fillId="9" borderId="0" xfId="0" applyFont="1" applyFill="1" applyAlignment="1">
      <alignment horizontal="justify" wrapText="1"/>
    </xf>
    <xf numFmtId="0" fontId="28" fillId="6" borderId="7" xfId="0" applyFont="1" applyFill="1" applyBorder="1" applyAlignment="1">
      <alignment horizontal="center" vertical="center"/>
    </xf>
    <xf numFmtId="0" fontId="5" fillId="7" borderId="8" xfId="0" applyFont="1" applyFill="1" applyBorder="1" applyAlignment="1">
      <alignment horizontal="center" vertical="center"/>
    </xf>
    <xf numFmtId="0" fontId="5" fillId="7" borderId="9" xfId="0" applyFont="1" applyFill="1" applyBorder="1" applyAlignment="1">
      <alignment horizontal="center" vertical="center"/>
    </xf>
    <xf numFmtId="0" fontId="28" fillId="11" borderId="4" xfId="0" applyFont="1" applyFill="1" applyBorder="1" applyAlignment="1">
      <alignment horizontal="center" vertical="center"/>
    </xf>
    <xf numFmtId="0" fontId="31" fillId="9" borderId="0" xfId="0" applyFont="1" applyFill="1" applyAlignment="1">
      <alignment horizontal="left" vertical="center" wrapText="1"/>
    </xf>
    <xf numFmtId="0" fontId="36" fillId="9" borderId="0" xfId="0" applyFont="1" applyFill="1" applyAlignment="1">
      <alignment horizontal="left" vertical="center" wrapText="1"/>
    </xf>
    <xf numFmtId="0" fontId="29" fillId="6" borderId="7" xfId="0" applyFont="1" applyFill="1" applyBorder="1" applyAlignment="1">
      <alignment horizontal="center" vertical="center"/>
    </xf>
    <xf numFmtId="0" fontId="5" fillId="7" borderId="8" xfId="0" applyFont="1" applyFill="1" applyBorder="1"/>
    <xf numFmtId="0" fontId="32" fillId="9" borderId="0" xfId="0" applyFont="1" applyFill="1" applyAlignment="1">
      <alignment horizontal="left" vertical="center"/>
    </xf>
    <xf numFmtId="0" fontId="32" fillId="9" borderId="0" xfId="0" applyFont="1" applyFill="1" applyAlignment="1">
      <alignment horizontal="left"/>
    </xf>
    <xf numFmtId="0" fontId="32" fillId="9" borderId="0" xfId="0" applyFont="1" applyFill="1" applyAlignment="1">
      <alignment horizontal="left" vertical="center" wrapText="1"/>
    </xf>
    <xf numFmtId="0" fontId="49" fillId="9" borderId="0" xfId="0" applyFont="1" applyFill="1" applyAlignment="1">
      <alignment horizontal="left" vertical="center" wrapText="1"/>
    </xf>
    <xf numFmtId="0" fontId="2" fillId="0" borderId="6" xfId="0" applyFont="1" applyBorder="1" applyAlignment="1">
      <alignment horizontal="left" vertical="center" wrapText="1"/>
    </xf>
    <xf numFmtId="0" fontId="2" fillId="0" borderId="14" xfId="0" applyFont="1" applyBorder="1" applyAlignment="1">
      <alignment horizontal="left" vertical="center" wrapText="1"/>
    </xf>
    <xf numFmtId="0" fontId="29" fillId="4" borderId="9" xfId="0" applyFont="1" applyFill="1" applyBorder="1" applyAlignment="1">
      <alignment horizontal="center" vertical="center"/>
    </xf>
    <xf numFmtId="0" fontId="5" fillId="5" borderId="9" xfId="0" applyFont="1" applyFill="1" applyBorder="1" applyAlignment="1">
      <alignment horizontal="center" vertical="center"/>
    </xf>
    <xf numFmtId="0" fontId="20" fillId="0" borderId="14" xfId="0" applyFont="1" applyBorder="1" applyAlignment="1">
      <alignment horizontal="center" vertical="center" wrapText="1"/>
    </xf>
    <xf numFmtId="0" fontId="28" fillId="4" borderId="1" xfId="0" applyFont="1" applyFill="1" applyBorder="1" applyAlignment="1">
      <alignment horizontal="center" vertical="center"/>
    </xf>
    <xf numFmtId="0" fontId="44" fillId="25" borderId="0" xfId="0" applyFont="1" applyFill="1" applyAlignment="1">
      <alignment horizontal="center" vertical="center" wrapText="1"/>
    </xf>
    <xf numFmtId="0" fontId="0" fillId="0" borderId="0" xfId="0" applyAlignment="1">
      <alignment horizontal="center"/>
    </xf>
    <xf numFmtId="0" fontId="41" fillId="7" borderId="38" xfId="0" applyFont="1" applyFill="1" applyBorder="1" applyAlignment="1">
      <alignment horizontal="left"/>
    </xf>
    <xf numFmtId="0" fontId="41" fillId="0" borderId="38" xfId="0" applyFont="1" applyBorder="1" applyAlignment="1">
      <alignment horizontal="left"/>
    </xf>
    <xf numFmtId="0" fontId="41" fillId="0" borderId="38" xfId="0" applyFont="1" applyBorder="1" applyAlignment="1">
      <alignment horizontal="center" vertical="center"/>
    </xf>
    <xf numFmtId="0" fontId="41" fillId="7" borderId="38" xfId="0" applyFont="1" applyFill="1" applyBorder="1" applyAlignment="1">
      <alignment horizontal="center" vertical="center"/>
    </xf>
    <xf numFmtId="0" fontId="40" fillId="7" borderId="35" xfId="0" applyFont="1" applyFill="1" applyBorder="1" applyAlignment="1">
      <alignment horizontal="left" vertical="center"/>
    </xf>
    <xf numFmtId="0" fontId="40" fillId="7" borderId="35" xfId="0" applyFont="1" applyFill="1" applyBorder="1" applyAlignment="1">
      <alignment horizontal="center" vertical="center"/>
    </xf>
    <xf numFmtId="0" fontId="8" fillId="7" borderId="36" xfId="0" applyFont="1" applyFill="1" applyBorder="1" applyAlignment="1">
      <alignment horizontal="left" vertical="center"/>
    </xf>
    <xf numFmtId="0" fontId="8" fillId="7" borderId="36" xfId="0" applyFont="1" applyFill="1" applyBorder="1" applyAlignment="1">
      <alignment horizontal="center" vertical="center"/>
    </xf>
    <xf numFmtId="0" fontId="28" fillId="24" borderId="13" xfId="0" applyFont="1" applyFill="1" applyBorder="1" applyAlignment="1">
      <alignment horizontal="center" vertical="center"/>
    </xf>
    <xf numFmtId="0" fontId="10" fillId="15" borderId="13" xfId="0" applyFont="1" applyFill="1" applyBorder="1" applyAlignment="1">
      <alignment horizontal="center" vertical="center"/>
    </xf>
    <xf numFmtId="0" fontId="8" fillId="23" borderId="23" xfId="0" applyFont="1" applyFill="1" applyBorder="1" applyAlignment="1">
      <alignment horizontal="center" vertical="center"/>
    </xf>
    <xf numFmtId="0" fontId="8" fillId="23" borderId="24" xfId="0" applyFont="1" applyFill="1" applyBorder="1" applyAlignment="1">
      <alignment horizontal="center" vertical="center"/>
    </xf>
    <xf numFmtId="0" fontId="8" fillId="23" borderId="25" xfId="0" applyFont="1" applyFill="1" applyBorder="1" applyAlignment="1">
      <alignment horizontal="center" vertical="center"/>
    </xf>
    <xf numFmtId="0" fontId="6" fillId="2" borderId="14" xfId="0" applyFont="1" applyFill="1" applyBorder="1" applyAlignment="1">
      <alignment horizontal="center"/>
    </xf>
    <xf numFmtId="0" fontId="5" fillId="0" borderId="14" xfId="0" applyFont="1" applyBorder="1"/>
    <xf numFmtId="0" fontId="20" fillId="0" borderId="40" xfId="0" applyFont="1" applyBorder="1" applyAlignment="1">
      <alignment horizontal="center" vertical="center" wrapText="1"/>
    </xf>
    <xf numFmtId="0" fontId="10" fillId="26" borderId="28" xfId="0" applyFont="1" applyFill="1" applyBorder="1" applyAlignment="1">
      <alignment horizontal="center" vertical="center"/>
    </xf>
    <xf numFmtId="0" fontId="10" fillId="26" borderId="29" xfId="0" applyFont="1" applyFill="1" applyBorder="1" applyAlignment="1">
      <alignment horizontal="center" vertical="center"/>
    </xf>
    <xf numFmtId="0" fontId="5" fillId="27" borderId="29" xfId="0" applyFont="1" applyFill="1" applyBorder="1"/>
    <xf numFmtId="0" fontId="5" fillId="27" borderId="30" xfId="0" applyFont="1" applyFill="1" applyBorder="1"/>
    <xf numFmtId="0" fontId="10" fillId="2" borderId="23" xfId="0" applyFont="1" applyFill="1" applyBorder="1" applyAlignment="1">
      <alignment horizontal="center" vertical="center"/>
    </xf>
    <xf numFmtId="0" fontId="10" fillId="2" borderId="40" xfId="0" applyFont="1" applyFill="1" applyBorder="1" applyAlignment="1">
      <alignment horizontal="center" vertical="center"/>
    </xf>
    <xf numFmtId="0" fontId="5" fillId="0" borderId="24" xfId="0" applyFont="1" applyBorder="1"/>
    <xf numFmtId="0" fontId="5" fillId="0" borderId="25" xfId="0" applyFont="1" applyBorder="1"/>
    <xf numFmtId="0" fontId="10" fillId="2" borderId="24" xfId="0" applyFont="1" applyFill="1" applyBorder="1" applyAlignment="1">
      <alignment horizontal="center" vertical="center"/>
    </xf>
    <xf numFmtId="0" fontId="22" fillId="0" borderId="31" xfId="2" applyFont="1" applyBorder="1" applyAlignment="1">
      <alignment horizontal="left" wrapText="1"/>
    </xf>
    <xf numFmtId="0" fontId="26" fillId="2" borderId="31" xfId="0" applyFont="1" applyFill="1" applyBorder="1" applyAlignment="1">
      <alignment horizontal="left" wrapText="1"/>
    </xf>
    <xf numFmtId="0" fontId="6" fillId="2" borderId="1" xfId="0" applyFont="1" applyFill="1" applyBorder="1" applyAlignment="1">
      <alignment horizontal="center"/>
    </xf>
    <xf numFmtId="0" fontId="5" fillId="0" borderId="3" xfId="0" applyFont="1" applyBorder="1"/>
    <xf numFmtId="0" fontId="6" fillId="2" borderId="31" xfId="0" applyFont="1" applyFill="1" applyBorder="1" applyAlignment="1">
      <alignment horizontal="left"/>
    </xf>
    <xf numFmtId="0" fontId="6" fillId="2" borderId="31" xfId="0" applyFont="1" applyFill="1" applyBorder="1" applyAlignment="1">
      <alignment horizontal="left" wrapText="1"/>
    </xf>
  </cellXfs>
  <cellStyles count="79">
    <cellStyle name="Moeda" xfId="1" builtinId="4"/>
    <cellStyle name="Moeda 10" xfId="4" xr:uid="{00000000-0005-0000-0000-000002000000}"/>
    <cellStyle name="Moeda 11" xfId="5" xr:uid="{00000000-0005-0000-0000-000003000000}"/>
    <cellStyle name="Moeda 2" xfId="6" xr:uid="{00000000-0005-0000-0000-000004000000}"/>
    <cellStyle name="Moeda 2 2" xfId="7" xr:uid="{00000000-0005-0000-0000-000005000000}"/>
    <cellStyle name="Moeda 2 3" xfId="8" xr:uid="{00000000-0005-0000-0000-000006000000}"/>
    <cellStyle name="Moeda 2_Proposta Brasev" xfId="9" xr:uid="{00000000-0005-0000-0000-000007000000}"/>
    <cellStyle name="Moeda 3" xfId="10" xr:uid="{00000000-0005-0000-0000-000008000000}"/>
    <cellStyle name="Moeda 3 2" xfId="11" xr:uid="{00000000-0005-0000-0000-000009000000}"/>
    <cellStyle name="Moeda 4" xfId="12" xr:uid="{00000000-0005-0000-0000-00000A000000}"/>
    <cellStyle name="Moeda 5" xfId="13" xr:uid="{00000000-0005-0000-0000-00000B000000}"/>
    <cellStyle name="Moeda 5 2" xfId="14" xr:uid="{00000000-0005-0000-0000-00000C000000}"/>
    <cellStyle name="Moeda 5 3" xfId="15" xr:uid="{00000000-0005-0000-0000-00000D000000}"/>
    <cellStyle name="Moeda 5 4" xfId="16" xr:uid="{00000000-0005-0000-0000-00000E000000}"/>
    <cellStyle name="Moeda 5 5" xfId="17" xr:uid="{00000000-0005-0000-0000-00000F000000}"/>
    <cellStyle name="Moeda 6" xfId="18" xr:uid="{00000000-0005-0000-0000-000010000000}"/>
    <cellStyle name="Moeda 6 2" xfId="19" xr:uid="{00000000-0005-0000-0000-000011000000}"/>
    <cellStyle name="Moeda 6 3" xfId="20" xr:uid="{00000000-0005-0000-0000-000012000000}"/>
    <cellStyle name="Moeda 6 4" xfId="21" xr:uid="{00000000-0005-0000-0000-000013000000}"/>
    <cellStyle name="Moeda 6 5" xfId="22" xr:uid="{00000000-0005-0000-0000-000014000000}"/>
    <cellStyle name="Moeda 7" xfId="23" xr:uid="{00000000-0005-0000-0000-000015000000}"/>
    <cellStyle name="Moeda 7 2" xfId="24" xr:uid="{00000000-0005-0000-0000-000016000000}"/>
    <cellStyle name="Moeda 7 3" xfId="25" xr:uid="{00000000-0005-0000-0000-000017000000}"/>
    <cellStyle name="Moeda 7 4" xfId="26" xr:uid="{00000000-0005-0000-0000-000018000000}"/>
    <cellStyle name="Moeda 7 5" xfId="27" xr:uid="{00000000-0005-0000-0000-000019000000}"/>
    <cellStyle name="Moeda 8" xfId="28" xr:uid="{00000000-0005-0000-0000-00001A000000}"/>
    <cellStyle name="Moeda 9" xfId="29" xr:uid="{00000000-0005-0000-0000-00001B000000}"/>
    <cellStyle name="Normal" xfId="0" builtinId="0"/>
    <cellStyle name="Normal 10" xfId="30" xr:uid="{00000000-0005-0000-0000-00001D000000}"/>
    <cellStyle name="Normal 2" xfId="31" xr:uid="{00000000-0005-0000-0000-00001E000000}"/>
    <cellStyle name="Normal 2 2" xfId="2" xr:uid="{00000000-0005-0000-0000-00001F000000}"/>
    <cellStyle name="Normal 2 2 2" xfId="32" xr:uid="{00000000-0005-0000-0000-000020000000}"/>
    <cellStyle name="Normal 2 3" xfId="3" xr:uid="{00000000-0005-0000-0000-000021000000}"/>
    <cellStyle name="Normal 2 4" xfId="33" xr:uid="{00000000-0005-0000-0000-000022000000}"/>
    <cellStyle name="Normal 2 4 2" xfId="34" xr:uid="{00000000-0005-0000-0000-000023000000}"/>
    <cellStyle name="Normal 2 4 3" xfId="35" xr:uid="{00000000-0005-0000-0000-000024000000}"/>
    <cellStyle name="Normal 3" xfId="36" xr:uid="{00000000-0005-0000-0000-000025000000}"/>
    <cellStyle name="Normal 3 2" xfId="37" xr:uid="{00000000-0005-0000-0000-000026000000}"/>
    <cellStyle name="Normal 4" xfId="38" xr:uid="{00000000-0005-0000-0000-000027000000}"/>
    <cellStyle name="Normal 5" xfId="39" xr:uid="{00000000-0005-0000-0000-000028000000}"/>
    <cellStyle name="Normal 5 2" xfId="40" xr:uid="{00000000-0005-0000-0000-000029000000}"/>
    <cellStyle name="Normal 6" xfId="41" xr:uid="{00000000-0005-0000-0000-00002A000000}"/>
    <cellStyle name="Normal 6 2" xfId="42" xr:uid="{00000000-0005-0000-0000-00002B000000}"/>
    <cellStyle name="Normal 7" xfId="43" xr:uid="{00000000-0005-0000-0000-00002C000000}"/>
    <cellStyle name="Normal 7 2" xfId="44" xr:uid="{00000000-0005-0000-0000-00002D000000}"/>
    <cellStyle name="Normal 8" xfId="45" xr:uid="{00000000-0005-0000-0000-00002E000000}"/>
    <cellStyle name="Normal 9" xfId="46" xr:uid="{00000000-0005-0000-0000-00002F000000}"/>
    <cellStyle name="Porcentagem" xfId="78" builtinId="5"/>
    <cellStyle name="Porcentagem 2" xfId="47" xr:uid="{00000000-0005-0000-0000-000030000000}"/>
    <cellStyle name="Porcentagem 2 2" xfId="48" xr:uid="{00000000-0005-0000-0000-000031000000}"/>
    <cellStyle name="Porcentagem 3" xfId="49" xr:uid="{00000000-0005-0000-0000-000032000000}"/>
    <cellStyle name="Porcentagem 4" xfId="50" xr:uid="{00000000-0005-0000-0000-000033000000}"/>
    <cellStyle name="Porcentagem 5" xfId="51" xr:uid="{00000000-0005-0000-0000-000034000000}"/>
    <cellStyle name="Separador de milhares 2" xfId="52" xr:uid="{00000000-0005-0000-0000-000035000000}"/>
    <cellStyle name="Separador de milhares 2 2" xfId="53" xr:uid="{00000000-0005-0000-0000-000036000000}"/>
    <cellStyle name="Separador de milhares 2_Proposta Brasev" xfId="54" xr:uid="{00000000-0005-0000-0000-000037000000}"/>
    <cellStyle name="Separador de milhares 3" xfId="55" xr:uid="{00000000-0005-0000-0000-000038000000}"/>
    <cellStyle name="Separador de milhares 4" xfId="56" xr:uid="{00000000-0005-0000-0000-000039000000}"/>
    <cellStyle name="Separador de milhares 5" xfId="57" xr:uid="{00000000-0005-0000-0000-00003A000000}"/>
    <cellStyle name="Título 1 1" xfId="58" xr:uid="{00000000-0005-0000-0000-00003B000000}"/>
    <cellStyle name="Título 1 1 1" xfId="59" xr:uid="{00000000-0005-0000-0000-00003C000000}"/>
    <cellStyle name="Título 1 1 1 1" xfId="60" xr:uid="{00000000-0005-0000-0000-00003D000000}"/>
    <cellStyle name="Vírgula" xfId="77" builtinId="3"/>
    <cellStyle name="Vírgula 2" xfId="61" xr:uid="{00000000-0005-0000-0000-00003E000000}"/>
    <cellStyle name="Vírgula 3" xfId="62" xr:uid="{00000000-0005-0000-0000-00003F000000}"/>
    <cellStyle name="Vírgula 3 2" xfId="63" xr:uid="{00000000-0005-0000-0000-000040000000}"/>
    <cellStyle name="Vírgula 3 2 2" xfId="64" xr:uid="{00000000-0005-0000-0000-000041000000}"/>
    <cellStyle name="Vírgula 3 3" xfId="65" xr:uid="{00000000-0005-0000-0000-000042000000}"/>
    <cellStyle name="Vírgula 4" xfId="66" xr:uid="{00000000-0005-0000-0000-000043000000}"/>
    <cellStyle name="Vírgula 4 2" xfId="67" xr:uid="{00000000-0005-0000-0000-000044000000}"/>
    <cellStyle name="Vírgula 4 2 2" xfId="68" xr:uid="{00000000-0005-0000-0000-000045000000}"/>
    <cellStyle name="Vírgula 4 3" xfId="69" xr:uid="{00000000-0005-0000-0000-000046000000}"/>
    <cellStyle name="Vírgula 5" xfId="70" xr:uid="{00000000-0005-0000-0000-000047000000}"/>
    <cellStyle name="Vírgula 5 2" xfId="71" xr:uid="{00000000-0005-0000-0000-000048000000}"/>
    <cellStyle name="Vírgula 5 2 2" xfId="72" xr:uid="{00000000-0005-0000-0000-000049000000}"/>
    <cellStyle name="Vírgula 5 3" xfId="73" xr:uid="{00000000-0005-0000-0000-00004A000000}"/>
    <cellStyle name="Vírgula 6" xfId="74" xr:uid="{00000000-0005-0000-0000-00004B000000}"/>
    <cellStyle name="Vírgula 6 2" xfId="75" xr:uid="{00000000-0005-0000-0000-00004C000000}"/>
    <cellStyle name="Vírgula 7" xfId="76"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142915</xdr:rowOff>
    </xdr:to>
    <xdr:pic>
      <xdr:nvPicPr>
        <xdr:cNvPr id="2" name="Imagem 1" descr="Timbre">
          <a:extLst>
            <a:ext uri="{FF2B5EF4-FFF2-40B4-BE49-F238E27FC236}">
              <a16:creationId xmlns:a16="http://schemas.microsoft.com/office/drawing/2014/main" id="{1060B45F-900D-4EF3-8FEA-660AD4AFBF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9594" y="69273"/>
          <a:ext cx="649432" cy="64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142915</xdr:rowOff>
    </xdr:to>
    <xdr:pic>
      <xdr:nvPicPr>
        <xdr:cNvPr id="2" name="Imagem 1" descr="Timbre">
          <a:extLst>
            <a:ext uri="{FF2B5EF4-FFF2-40B4-BE49-F238E27FC236}">
              <a16:creationId xmlns:a16="http://schemas.microsoft.com/office/drawing/2014/main" id="{654FB704-E235-4381-861F-AF80A88DC4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9594" y="69273"/>
          <a:ext cx="649432" cy="64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5321513</xdr:colOff>
      <xdr:row>0</xdr:row>
      <xdr:rowOff>66487</xdr:rowOff>
    </xdr:from>
    <xdr:to>
      <xdr:col>1</xdr:col>
      <xdr:colOff>5970945</xdr:colOff>
      <xdr:row>3</xdr:row>
      <xdr:rowOff>171879</xdr:rowOff>
    </xdr:to>
    <xdr:pic>
      <xdr:nvPicPr>
        <xdr:cNvPr id="3" name="Imagem 2" descr="Timbre">
          <a:extLst>
            <a:ext uri="{FF2B5EF4-FFF2-40B4-BE49-F238E27FC236}">
              <a16:creationId xmlns:a16="http://schemas.microsoft.com/office/drawing/2014/main" id="{81D7A524-9EE9-43EF-9FF4-03DEC6A32B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35888" y="66487"/>
          <a:ext cx="649432" cy="648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3580714</xdr:colOff>
      <xdr:row>1</xdr:row>
      <xdr:rowOff>39529</xdr:rowOff>
    </xdr:from>
    <xdr:to>
      <xdr:col>1</xdr:col>
      <xdr:colOff>4226552</xdr:colOff>
      <xdr:row>4</xdr:row>
      <xdr:rowOff>116346</xdr:rowOff>
    </xdr:to>
    <xdr:pic>
      <xdr:nvPicPr>
        <xdr:cNvPr id="3" name="Imagem 2" descr="Timbre">
          <a:extLst>
            <a:ext uri="{FF2B5EF4-FFF2-40B4-BE49-F238E27FC236}">
              <a16:creationId xmlns:a16="http://schemas.microsoft.com/office/drawing/2014/main" id="{62492448-DE4E-4A34-B15D-F6287D05E3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13190" y="228232"/>
          <a:ext cx="645838" cy="6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1924263</xdr:colOff>
      <xdr:row>0</xdr:row>
      <xdr:rowOff>85537</xdr:rowOff>
    </xdr:from>
    <xdr:to>
      <xdr:col>3</xdr:col>
      <xdr:colOff>325794</xdr:colOff>
      <xdr:row>3</xdr:row>
      <xdr:rowOff>159179</xdr:rowOff>
    </xdr:to>
    <xdr:pic>
      <xdr:nvPicPr>
        <xdr:cNvPr id="2" name="Imagem 1" descr="Timbre">
          <a:extLst>
            <a:ext uri="{FF2B5EF4-FFF2-40B4-BE49-F238E27FC236}">
              <a16:creationId xmlns:a16="http://schemas.microsoft.com/office/drawing/2014/main" id="{EED691B6-285F-45D5-A3CF-0954EF9227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93396" y="85537"/>
          <a:ext cx="646710" cy="6568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0000B-3994-44A2-8F25-3619B0C802CC}">
  <sheetPr>
    <pageSetUpPr fitToPage="1"/>
  </sheetPr>
  <dimension ref="A2:G231"/>
  <sheetViews>
    <sheetView showGridLines="0" topLeftCell="A28" zoomScale="130" zoomScaleNormal="130" workbookViewId="0">
      <selection activeCell="A58" sqref="A58"/>
    </sheetView>
  </sheetViews>
  <sheetFormatPr defaultColWidth="14.42578125" defaultRowHeight="15" customHeight="1"/>
  <cols>
    <col min="1" max="1" width="17.28515625" customWidth="1"/>
    <col min="2" max="2" width="58.28515625" customWidth="1"/>
    <col min="3" max="3" width="20.7109375" customWidth="1"/>
    <col min="4" max="7" width="9.140625" customWidth="1"/>
  </cols>
  <sheetData>
    <row r="2" spans="1:7" ht="15" customHeight="1">
      <c r="B2" s="64"/>
    </row>
    <row r="3" spans="1:7" ht="15" customHeight="1">
      <c r="B3" s="64"/>
    </row>
    <row r="4" spans="1:7" ht="15" customHeight="1">
      <c r="B4" s="64"/>
    </row>
    <row r="5" spans="1:7" ht="15" customHeight="1">
      <c r="A5" s="227" t="s">
        <v>128</v>
      </c>
      <c r="B5" s="227"/>
      <c r="C5" s="227"/>
    </row>
    <row r="6" spans="1:7" ht="15" customHeight="1">
      <c r="A6" s="227" t="s">
        <v>129</v>
      </c>
      <c r="B6" s="227"/>
      <c r="C6" s="227"/>
    </row>
    <row r="7" spans="1:7" ht="15" customHeight="1">
      <c r="A7" s="227" t="s">
        <v>132</v>
      </c>
      <c r="B7" s="227"/>
      <c r="C7" s="227"/>
    </row>
    <row r="8" spans="1:7" ht="12" customHeight="1">
      <c r="A8" s="3"/>
      <c r="B8" s="3"/>
      <c r="C8" s="3"/>
      <c r="D8" s="2"/>
      <c r="E8" s="2"/>
      <c r="F8" s="2"/>
    </row>
    <row r="9" spans="1:7" ht="18.95" customHeight="1">
      <c r="A9" s="228" t="s">
        <v>194</v>
      </c>
      <c r="B9" s="228"/>
      <c r="C9" s="228"/>
      <c r="D9" s="2"/>
      <c r="E9" s="2"/>
      <c r="F9" s="2"/>
    </row>
    <row r="10" spans="1:7" ht="12" customHeight="1">
      <c r="A10" s="1"/>
      <c r="B10" s="1"/>
      <c r="C10" s="1"/>
      <c r="D10" s="2"/>
      <c r="E10" s="2"/>
      <c r="F10" s="2"/>
    </row>
    <row r="11" spans="1:7" ht="18" customHeight="1">
      <c r="A11" s="229" t="s">
        <v>193</v>
      </c>
      <c r="B11" s="229"/>
      <c r="C11" s="229"/>
      <c r="D11" s="2"/>
      <c r="E11" s="2"/>
      <c r="F11" s="2"/>
    </row>
    <row r="12" spans="1:7" ht="12" customHeight="1">
      <c r="A12" s="4"/>
      <c r="B12" s="4"/>
      <c r="C12" s="5"/>
      <c r="D12" s="2"/>
      <c r="E12" s="2"/>
      <c r="F12" s="2"/>
      <c r="G12" s="2"/>
    </row>
    <row r="13" spans="1:7" ht="12" customHeight="1">
      <c r="A13" s="223" t="s">
        <v>130</v>
      </c>
      <c r="B13" s="224"/>
      <c r="C13" s="224"/>
      <c r="D13" s="2"/>
      <c r="E13" s="2"/>
      <c r="F13" s="2"/>
      <c r="G13" s="2"/>
    </row>
    <row r="14" spans="1:7" ht="12" customHeight="1">
      <c r="A14" s="223" t="s">
        <v>219</v>
      </c>
      <c r="B14" s="224"/>
      <c r="C14" s="224"/>
      <c r="D14" s="2"/>
      <c r="E14" s="2"/>
      <c r="F14" s="2"/>
      <c r="G14" s="2"/>
    </row>
    <row r="15" spans="1:7" ht="12" customHeight="1">
      <c r="A15" s="223" t="s">
        <v>222</v>
      </c>
      <c r="B15" s="224"/>
      <c r="C15" s="224"/>
      <c r="D15" s="2"/>
      <c r="E15" s="2"/>
      <c r="F15" s="2"/>
      <c r="G15" s="2"/>
    </row>
    <row r="16" spans="1:7" ht="12" customHeight="1">
      <c r="A16" s="6"/>
      <c r="B16" s="6"/>
      <c r="C16" s="7"/>
      <c r="D16" s="2"/>
      <c r="E16" s="2"/>
      <c r="F16" s="2"/>
      <c r="G16" s="2"/>
    </row>
    <row r="17" spans="1:7" ht="18.95" customHeight="1">
      <c r="A17" s="225" t="s">
        <v>0</v>
      </c>
      <c r="B17" s="226"/>
      <c r="C17" s="226"/>
      <c r="D17" s="2"/>
      <c r="E17" s="2"/>
      <c r="F17" s="2"/>
      <c r="G17" s="2"/>
    </row>
    <row r="18" spans="1:7" ht="12" customHeight="1">
      <c r="A18" s="9" t="s">
        <v>1</v>
      </c>
      <c r="B18" s="8" t="s">
        <v>2</v>
      </c>
      <c r="C18" s="67" t="s">
        <v>131</v>
      </c>
      <c r="D18" s="2"/>
      <c r="E18" s="2"/>
      <c r="F18" s="2"/>
      <c r="G18" s="2"/>
    </row>
    <row r="19" spans="1:7" ht="12" customHeight="1">
      <c r="A19" s="9" t="s">
        <v>3</v>
      </c>
      <c r="B19" s="8" t="s">
        <v>4</v>
      </c>
      <c r="C19" s="72" t="s">
        <v>5</v>
      </c>
      <c r="D19" s="2"/>
      <c r="E19" s="2"/>
      <c r="F19" s="2"/>
      <c r="G19" s="2"/>
    </row>
    <row r="20" spans="1:7" ht="12" customHeight="1">
      <c r="A20" s="9" t="s">
        <v>6</v>
      </c>
      <c r="B20" s="8" t="s">
        <v>7</v>
      </c>
      <c r="C20" s="68"/>
      <c r="D20" s="2"/>
      <c r="E20" s="2"/>
      <c r="F20" s="2"/>
      <c r="G20" s="2"/>
    </row>
    <row r="21" spans="1:7" ht="12" customHeight="1">
      <c r="A21" s="9" t="s">
        <v>8</v>
      </c>
      <c r="B21" s="8" t="s">
        <v>9</v>
      </c>
      <c r="C21" s="69">
        <v>12</v>
      </c>
      <c r="D21" s="2"/>
      <c r="E21" s="2"/>
      <c r="F21" s="2"/>
      <c r="G21" s="2"/>
    </row>
    <row r="22" spans="1:7" ht="12" customHeight="1">
      <c r="A22" s="10"/>
      <c r="B22" s="10"/>
      <c r="C22" s="10"/>
      <c r="D22" s="2"/>
      <c r="E22" s="2"/>
      <c r="F22" s="2"/>
      <c r="G22" s="2"/>
    </row>
    <row r="23" spans="1:7" ht="18.95" customHeight="1">
      <c r="A23" s="225" t="s">
        <v>10</v>
      </c>
      <c r="B23" s="226"/>
      <c r="C23" s="226"/>
      <c r="D23" s="2"/>
      <c r="E23" s="2"/>
      <c r="F23" s="2"/>
      <c r="G23" s="2"/>
    </row>
    <row r="24" spans="1:7" ht="12" customHeight="1">
      <c r="A24" s="69">
        <v>1</v>
      </c>
      <c r="B24" s="12" t="s">
        <v>11</v>
      </c>
      <c r="C24" s="13" t="s">
        <v>220</v>
      </c>
      <c r="D24" s="2"/>
      <c r="E24" s="2"/>
      <c r="F24" s="2"/>
      <c r="G24" s="2"/>
    </row>
    <row r="25" spans="1:7" ht="12" customHeight="1">
      <c r="A25" s="69">
        <v>2</v>
      </c>
      <c r="B25" s="12" t="s">
        <v>12</v>
      </c>
      <c r="C25" s="69" t="s">
        <v>192</v>
      </c>
      <c r="D25" s="2"/>
      <c r="E25" s="2"/>
      <c r="F25" s="2"/>
      <c r="G25" s="2"/>
    </row>
    <row r="26" spans="1:7" ht="12" customHeight="1">
      <c r="A26" s="69">
        <v>3</v>
      </c>
      <c r="B26" s="12" t="s">
        <v>195</v>
      </c>
      <c r="C26" s="73"/>
      <c r="D26" s="2"/>
      <c r="E26" s="2"/>
      <c r="F26" s="2"/>
      <c r="G26" s="2"/>
    </row>
    <row r="27" spans="1:7" ht="12" customHeight="1">
      <c r="A27" s="69">
        <v>4</v>
      </c>
      <c r="B27" s="12" t="s">
        <v>13</v>
      </c>
      <c r="C27" s="18"/>
      <c r="D27" s="2"/>
      <c r="E27" s="2"/>
      <c r="F27" s="2"/>
      <c r="G27" s="2"/>
    </row>
    <row r="28" spans="1:7" ht="12" customHeight="1">
      <c r="A28" s="69">
        <v>5</v>
      </c>
      <c r="B28" s="12" t="s">
        <v>14</v>
      </c>
      <c r="C28" s="14"/>
      <c r="D28" s="2"/>
      <c r="E28" s="2"/>
      <c r="F28" s="2"/>
      <c r="G28" s="2"/>
    </row>
    <row r="29" spans="1:7" ht="12" customHeight="1">
      <c r="A29" s="197"/>
      <c r="B29" s="198"/>
      <c r="C29" s="198"/>
      <c r="D29" s="2"/>
      <c r="E29" s="2"/>
      <c r="F29" s="2"/>
      <c r="G29" s="2"/>
    </row>
    <row r="30" spans="1:7" ht="12" customHeight="1">
      <c r="A30" s="215" t="s">
        <v>139</v>
      </c>
      <c r="B30" s="215"/>
      <c r="C30" s="215"/>
      <c r="D30" s="2"/>
      <c r="E30" s="2"/>
      <c r="F30" s="2"/>
      <c r="G30" s="2"/>
    </row>
    <row r="31" spans="1:7" ht="12" customHeight="1">
      <c r="A31" s="219" t="s">
        <v>141</v>
      </c>
      <c r="B31" s="219"/>
      <c r="C31" s="219"/>
      <c r="D31" s="2"/>
      <c r="E31" s="2"/>
      <c r="F31" s="2"/>
      <c r="G31" s="2"/>
    </row>
    <row r="32" spans="1:7" ht="12" customHeight="1">
      <c r="A32" s="219" t="s">
        <v>142</v>
      </c>
      <c r="B32" s="219"/>
      <c r="C32" s="219"/>
      <c r="D32" s="2"/>
      <c r="E32" s="2"/>
      <c r="F32" s="2"/>
      <c r="G32" s="2"/>
    </row>
    <row r="33" spans="1:7" ht="12" customHeight="1">
      <c r="A33" s="220" t="s">
        <v>140</v>
      </c>
      <c r="B33" s="220"/>
      <c r="C33" s="220"/>
      <c r="D33" s="2"/>
      <c r="E33" s="2"/>
      <c r="F33" s="2"/>
      <c r="G33" s="2"/>
    </row>
    <row r="34" spans="1:7" ht="12" customHeight="1">
      <c r="A34" s="221" t="s">
        <v>223</v>
      </c>
      <c r="B34" s="221"/>
      <c r="C34" s="221"/>
      <c r="D34" s="2"/>
      <c r="E34" s="2"/>
      <c r="F34" s="2"/>
      <c r="G34" s="2"/>
    </row>
    <row r="35" spans="1:7" ht="12" customHeight="1">
      <c r="A35" s="222" t="s">
        <v>224</v>
      </c>
      <c r="B35" s="222"/>
      <c r="C35" s="222"/>
      <c r="D35" s="2"/>
      <c r="E35" s="2"/>
      <c r="F35" s="2"/>
      <c r="G35" s="2"/>
    </row>
    <row r="36" spans="1:7" ht="12" customHeight="1">
      <c r="A36" s="222" t="s">
        <v>225</v>
      </c>
      <c r="B36" s="222"/>
      <c r="C36" s="222"/>
      <c r="D36" s="2"/>
      <c r="E36" s="2"/>
      <c r="F36" s="2"/>
      <c r="G36" s="2"/>
    </row>
    <row r="37" spans="1:7" ht="12" customHeight="1">
      <c r="A37" s="10"/>
      <c r="D37" s="2"/>
      <c r="E37" s="2"/>
      <c r="F37" s="2"/>
      <c r="G37" s="2"/>
    </row>
    <row r="38" spans="1:7" ht="18.95" customHeight="1">
      <c r="A38" s="179" t="s">
        <v>15</v>
      </c>
      <c r="B38" s="180"/>
      <c r="C38" s="181"/>
      <c r="D38" s="2"/>
      <c r="E38" s="2"/>
      <c r="F38" s="2"/>
      <c r="G38" s="2"/>
    </row>
    <row r="39" spans="1:7" ht="12" customHeight="1">
      <c r="A39" s="13">
        <v>1</v>
      </c>
      <c r="B39" s="13" t="s">
        <v>16</v>
      </c>
      <c r="C39" s="13" t="s">
        <v>17</v>
      </c>
      <c r="D39" s="2"/>
      <c r="E39" s="2"/>
      <c r="F39" s="2"/>
      <c r="G39" s="2"/>
    </row>
    <row r="40" spans="1:7" ht="12" customHeight="1">
      <c r="A40" s="18" t="s">
        <v>1</v>
      </c>
      <c r="B40" s="12" t="s">
        <v>18</v>
      </c>
      <c r="C40" s="74">
        <f>C26</f>
        <v>0</v>
      </c>
      <c r="D40" s="2"/>
      <c r="E40" s="2"/>
      <c r="F40" s="2"/>
      <c r="G40" s="2"/>
    </row>
    <row r="41" spans="1:7" ht="24.95" customHeight="1">
      <c r="A41" s="18" t="s">
        <v>3</v>
      </c>
      <c r="B41" s="12" t="s">
        <v>133</v>
      </c>
      <c r="C41" s="74">
        <f>(C40/100)*30</f>
        <v>0</v>
      </c>
      <c r="D41" s="2"/>
      <c r="E41" s="2"/>
      <c r="F41" s="2"/>
      <c r="G41" s="2"/>
    </row>
    <row r="42" spans="1:7" ht="12" customHeight="1">
      <c r="A42" s="18" t="s">
        <v>6</v>
      </c>
      <c r="B42" s="12" t="s">
        <v>19</v>
      </c>
      <c r="C42" s="75">
        <v>0</v>
      </c>
      <c r="D42" s="2"/>
      <c r="E42" s="2"/>
      <c r="F42" s="2"/>
      <c r="G42" s="2"/>
    </row>
    <row r="43" spans="1:7" ht="12" customHeight="1">
      <c r="A43" s="18" t="s">
        <v>8</v>
      </c>
      <c r="B43" s="12" t="s">
        <v>20</v>
      </c>
      <c r="C43" s="75">
        <v>0</v>
      </c>
      <c r="D43" s="2"/>
      <c r="E43" s="2"/>
      <c r="F43" s="2"/>
      <c r="G43" s="2"/>
    </row>
    <row r="44" spans="1:7" ht="12" customHeight="1">
      <c r="A44" s="18" t="s">
        <v>21</v>
      </c>
      <c r="B44" s="12" t="s">
        <v>22</v>
      </c>
      <c r="C44" s="75">
        <v>0</v>
      </c>
      <c r="D44" s="2"/>
      <c r="E44" s="2"/>
      <c r="F44" s="2"/>
      <c r="G44" s="2"/>
    </row>
    <row r="45" spans="1:7" ht="12" customHeight="1">
      <c r="A45" s="18" t="s">
        <v>23</v>
      </c>
      <c r="B45" s="12" t="s">
        <v>24</v>
      </c>
      <c r="C45" s="75">
        <v>0</v>
      </c>
      <c r="D45" s="2"/>
      <c r="E45" s="2"/>
      <c r="F45" s="2"/>
      <c r="G45" s="2"/>
    </row>
    <row r="46" spans="1:7" ht="12" customHeight="1">
      <c r="A46" s="191" t="s">
        <v>134</v>
      </c>
      <c r="B46" s="204"/>
      <c r="C46" s="98">
        <f>SUM(C40:C45)</f>
        <v>0</v>
      </c>
      <c r="D46" s="2"/>
      <c r="E46" s="2"/>
      <c r="F46" s="2"/>
      <c r="G46" s="2"/>
    </row>
    <row r="47" spans="1:7" ht="12" customHeight="1">
      <c r="A47" s="2"/>
      <c r="B47" s="2"/>
      <c r="C47" s="7"/>
      <c r="D47" s="2"/>
      <c r="E47" s="2"/>
      <c r="F47" s="2"/>
      <c r="G47" s="2"/>
    </row>
    <row r="48" spans="1:7" s="85" customFormat="1" ht="15.75" customHeight="1">
      <c r="A48" s="200" t="s">
        <v>139</v>
      </c>
      <c r="B48" s="200"/>
      <c r="C48" s="200"/>
    </row>
    <row r="49" spans="1:7" s="85" customFormat="1" ht="15.75" customHeight="1">
      <c r="A49" s="216" t="s">
        <v>155</v>
      </c>
      <c r="B49" s="216"/>
      <c r="C49" s="216"/>
    </row>
    <row r="50" spans="1:7" ht="12.95" customHeight="1">
      <c r="A50" s="2"/>
      <c r="B50" s="2"/>
      <c r="C50" s="7"/>
      <c r="D50" s="2"/>
      <c r="E50" s="2"/>
      <c r="F50" s="2"/>
      <c r="G50" s="2"/>
    </row>
    <row r="51" spans="1:7" ht="18.95" customHeight="1">
      <c r="A51" s="179" t="s">
        <v>25</v>
      </c>
      <c r="B51" s="180"/>
      <c r="C51" s="180"/>
      <c r="D51" s="2"/>
      <c r="E51" s="2"/>
      <c r="F51" s="2"/>
      <c r="G51" s="2"/>
    </row>
    <row r="52" spans="1:7" ht="12" customHeight="1">
      <c r="A52" s="15"/>
      <c r="B52" s="15"/>
      <c r="C52" s="15"/>
      <c r="D52" s="2"/>
      <c r="E52" s="2"/>
      <c r="F52" s="2"/>
      <c r="G52" s="2"/>
    </row>
    <row r="53" spans="1:7" ht="18.95" customHeight="1">
      <c r="A53" s="217" t="s">
        <v>26</v>
      </c>
      <c r="B53" s="212"/>
      <c r="C53" s="212"/>
      <c r="D53" s="2"/>
      <c r="E53" s="2"/>
      <c r="F53" s="2"/>
      <c r="G53" s="2"/>
    </row>
    <row r="54" spans="1:7" ht="12" customHeight="1">
      <c r="A54" s="11" t="s">
        <v>27</v>
      </c>
      <c r="B54" s="11" t="s">
        <v>28</v>
      </c>
      <c r="C54" s="13" t="s">
        <v>29</v>
      </c>
      <c r="D54" s="2"/>
      <c r="E54" s="2"/>
      <c r="F54" s="2"/>
      <c r="G54" s="2"/>
    </row>
    <row r="55" spans="1:7" ht="12" customHeight="1">
      <c r="A55" s="69" t="s">
        <v>1</v>
      </c>
      <c r="B55" s="16" t="s">
        <v>30</v>
      </c>
      <c r="C55" s="60"/>
      <c r="D55" s="2"/>
      <c r="E55" s="2"/>
      <c r="F55" s="2"/>
      <c r="G55" s="2"/>
    </row>
    <row r="56" spans="1:7" ht="12" customHeight="1">
      <c r="A56" s="69" t="s">
        <v>3</v>
      </c>
      <c r="B56" s="16" t="s">
        <v>31</v>
      </c>
      <c r="C56" s="71"/>
      <c r="D56" s="2"/>
      <c r="E56" s="2"/>
      <c r="F56" s="2"/>
      <c r="G56" s="2"/>
    </row>
    <row r="57" spans="1:7" ht="12" customHeight="1">
      <c r="A57" s="199" t="s">
        <v>135</v>
      </c>
      <c r="B57" s="204"/>
      <c r="C57" s="99">
        <f>SUM(C55:C56)</f>
        <v>0</v>
      </c>
      <c r="D57" s="2"/>
      <c r="E57" s="2"/>
      <c r="F57" s="2"/>
      <c r="G57" s="2"/>
    </row>
    <row r="58" spans="1:7" ht="12" customHeight="1">
      <c r="A58" s="15"/>
      <c r="B58" s="15"/>
      <c r="C58" s="15"/>
      <c r="D58" s="2"/>
      <c r="E58" s="2"/>
      <c r="F58" s="2"/>
      <c r="G58" s="2"/>
    </row>
    <row r="59" spans="1:7" ht="18.95" customHeight="1">
      <c r="A59" s="200" t="s">
        <v>139</v>
      </c>
      <c r="B59" s="200"/>
      <c r="C59" s="200"/>
      <c r="D59" s="2"/>
      <c r="E59" s="2"/>
      <c r="F59" s="2"/>
      <c r="G59" s="2"/>
    </row>
    <row r="60" spans="1:7" ht="36.6" customHeight="1">
      <c r="A60" s="216" t="s">
        <v>143</v>
      </c>
      <c r="B60" s="216"/>
      <c r="C60" s="216"/>
      <c r="D60" s="2"/>
      <c r="E60" s="2"/>
      <c r="F60" s="2"/>
      <c r="G60" s="2"/>
    </row>
    <row r="61" spans="1:7" ht="30" customHeight="1">
      <c r="A61" s="216" t="s">
        <v>144</v>
      </c>
      <c r="B61" s="216"/>
      <c r="C61" s="216"/>
      <c r="D61" s="2"/>
      <c r="E61" s="2"/>
      <c r="F61" s="2"/>
      <c r="G61" s="2"/>
    </row>
    <row r="62" spans="1:7" ht="12" customHeight="1">
      <c r="A62" s="86"/>
      <c r="B62" s="86"/>
      <c r="C62" s="86"/>
      <c r="D62" s="2"/>
      <c r="E62" s="2"/>
      <c r="F62" s="2"/>
      <c r="G62" s="2"/>
    </row>
    <row r="63" spans="1:7" ht="18.95" customHeight="1">
      <c r="A63" s="217" t="s">
        <v>32</v>
      </c>
      <c r="B63" s="218"/>
      <c r="C63" s="218"/>
      <c r="D63" s="2"/>
      <c r="E63" s="2"/>
      <c r="F63" s="2"/>
      <c r="G63" s="2"/>
    </row>
    <row r="64" spans="1:7" ht="12" customHeight="1">
      <c r="A64" s="13" t="s">
        <v>33</v>
      </c>
      <c r="B64" s="13" t="s">
        <v>34</v>
      </c>
      <c r="C64" s="13" t="s">
        <v>29</v>
      </c>
      <c r="D64" s="2"/>
      <c r="E64" s="2"/>
      <c r="F64" s="2"/>
      <c r="G64" s="2"/>
    </row>
    <row r="65" spans="1:7" ht="12" customHeight="1">
      <c r="A65" s="18" t="s">
        <v>1</v>
      </c>
      <c r="B65" s="16" t="s">
        <v>35</v>
      </c>
      <c r="C65" s="19"/>
      <c r="D65" s="2"/>
      <c r="E65" s="2"/>
      <c r="F65" s="2"/>
      <c r="G65" s="2"/>
    </row>
    <row r="66" spans="1:7" ht="12" customHeight="1">
      <c r="A66" s="18" t="s">
        <v>3</v>
      </c>
      <c r="B66" s="16" t="s">
        <v>36</v>
      </c>
      <c r="C66" s="19"/>
      <c r="D66" s="2"/>
      <c r="E66" s="2"/>
      <c r="F66" s="2"/>
      <c r="G66" s="2"/>
    </row>
    <row r="67" spans="1:7" ht="12" customHeight="1">
      <c r="A67" s="18" t="s">
        <v>6</v>
      </c>
      <c r="B67" s="16" t="s">
        <v>37</v>
      </c>
      <c r="C67" s="70"/>
      <c r="D67" s="2"/>
      <c r="E67" s="2"/>
      <c r="F67" s="2"/>
      <c r="G67" s="2"/>
    </row>
    <row r="68" spans="1:7" ht="12" customHeight="1">
      <c r="A68" s="18" t="s">
        <v>8</v>
      </c>
      <c r="B68" s="16" t="s">
        <v>38</v>
      </c>
      <c r="C68" s="19"/>
      <c r="D68" s="2"/>
      <c r="E68" s="2"/>
      <c r="F68" s="2"/>
      <c r="G68" s="2"/>
    </row>
    <row r="69" spans="1:7" ht="12" customHeight="1">
      <c r="A69" s="18" t="s">
        <v>21</v>
      </c>
      <c r="B69" s="16" t="s">
        <v>39</v>
      </c>
      <c r="C69" s="19"/>
      <c r="D69" s="2"/>
      <c r="E69" s="2"/>
      <c r="F69" s="2"/>
      <c r="G69" s="2"/>
    </row>
    <row r="70" spans="1:7" ht="12" customHeight="1">
      <c r="A70" s="18" t="s">
        <v>23</v>
      </c>
      <c r="B70" s="16" t="s">
        <v>40</v>
      </c>
      <c r="C70" s="19"/>
      <c r="D70" s="2"/>
      <c r="E70" s="2"/>
      <c r="F70" s="2"/>
      <c r="G70" s="2"/>
    </row>
    <row r="71" spans="1:7" ht="12" customHeight="1">
      <c r="A71" s="18" t="s">
        <v>41</v>
      </c>
      <c r="B71" s="16" t="s">
        <v>42</v>
      </c>
      <c r="C71" s="19"/>
      <c r="D71" s="2"/>
      <c r="E71" s="2"/>
      <c r="F71" s="2"/>
      <c r="G71" s="2"/>
    </row>
    <row r="72" spans="1:7" ht="18.95" customHeight="1">
      <c r="A72" s="18" t="s">
        <v>43</v>
      </c>
      <c r="B72" s="16" t="s">
        <v>44</v>
      </c>
      <c r="C72" s="19"/>
      <c r="D72" s="2"/>
      <c r="E72" s="2"/>
      <c r="F72" s="2"/>
      <c r="G72" s="2"/>
    </row>
    <row r="73" spans="1:7" ht="12" customHeight="1">
      <c r="A73" s="191" t="s">
        <v>137</v>
      </c>
      <c r="B73" s="204"/>
      <c r="C73" s="100">
        <f>SUM(C65:C72)</f>
        <v>0</v>
      </c>
      <c r="D73" s="2"/>
      <c r="E73" s="2"/>
      <c r="F73" s="2"/>
      <c r="G73" s="2"/>
    </row>
    <row r="74" spans="1:7" ht="12" customHeight="1">
      <c r="A74" s="15"/>
      <c r="B74" s="15"/>
      <c r="C74" s="15"/>
      <c r="D74" s="2"/>
      <c r="E74" s="2"/>
      <c r="F74" s="2"/>
      <c r="G74" s="2"/>
    </row>
    <row r="75" spans="1:7" ht="12" customHeight="1">
      <c r="A75" s="215" t="s">
        <v>139</v>
      </c>
      <c r="B75" s="215"/>
      <c r="C75" s="215"/>
      <c r="D75" s="2"/>
      <c r="E75" s="2"/>
      <c r="F75" s="2"/>
      <c r="G75" s="2"/>
    </row>
    <row r="76" spans="1:7" ht="12" customHeight="1">
      <c r="A76" s="207" t="s">
        <v>145</v>
      </c>
      <c r="B76" s="207"/>
      <c r="C76" s="207"/>
      <c r="D76" s="2"/>
      <c r="E76" s="2"/>
      <c r="F76" s="2"/>
      <c r="G76" s="2"/>
    </row>
    <row r="77" spans="1:7" ht="27.95" customHeight="1">
      <c r="A77" s="178" t="s">
        <v>146</v>
      </c>
      <c r="B77" s="178"/>
      <c r="C77" s="178"/>
      <c r="D77" s="2"/>
      <c r="E77" s="2"/>
      <c r="F77" s="2"/>
      <c r="G77" s="2"/>
    </row>
    <row r="78" spans="1:7" ht="34.5" customHeight="1">
      <c r="A78" s="178" t="s">
        <v>147</v>
      </c>
      <c r="B78" s="178"/>
      <c r="C78" s="178"/>
      <c r="D78" s="2"/>
      <c r="E78" s="2"/>
      <c r="F78" s="2"/>
      <c r="G78" s="2"/>
    </row>
    <row r="79" spans="1:7" ht="12" customHeight="1">
      <c r="A79" s="178" t="s">
        <v>148</v>
      </c>
      <c r="B79" s="178"/>
      <c r="C79" s="178"/>
      <c r="D79" s="2"/>
      <c r="E79" s="2"/>
      <c r="F79" s="2"/>
      <c r="G79" s="2"/>
    </row>
    <row r="80" spans="1:7" ht="26.45" customHeight="1">
      <c r="A80" s="206" t="s">
        <v>226</v>
      </c>
      <c r="B80" s="206"/>
      <c r="C80" s="206"/>
      <c r="D80" s="2"/>
      <c r="E80" s="2"/>
      <c r="F80" s="2"/>
      <c r="G80" s="2"/>
    </row>
    <row r="81" spans="1:7" ht="12" customHeight="1">
      <c r="A81" s="209" t="s">
        <v>227</v>
      </c>
      <c r="B81" s="209"/>
      <c r="C81" s="209"/>
      <c r="D81" s="2"/>
      <c r="E81" s="2"/>
      <c r="F81" s="2"/>
      <c r="G81" s="2"/>
    </row>
    <row r="82" spans="1:7" ht="20.45" customHeight="1">
      <c r="A82" s="207" t="s">
        <v>149</v>
      </c>
      <c r="B82" s="207"/>
      <c r="C82" s="207"/>
      <c r="D82" s="2"/>
      <c r="E82" s="2"/>
      <c r="F82" s="2"/>
      <c r="G82" s="2"/>
    </row>
    <row r="83" spans="1:7" ht="21" customHeight="1">
      <c r="A83" s="207" t="s">
        <v>150</v>
      </c>
      <c r="B83" s="207"/>
      <c r="C83" s="207"/>
      <c r="D83" s="2"/>
      <c r="E83" s="2"/>
      <c r="F83" s="2"/>
      <c r="G83" s="2"/>
    </row>
    <row r="84" spans="1:7" ht="28.5" customHeight="1">
      <c r="A84" s="210" t="s">
        <v>151</v>
      </c>
      <c r="B84" s="210"/>
      <c r="C84" s="210"/>
      <c r="D84" s="2"/>
      <c r="E84" s="2"/>
      <c r="F84" s="2"/>
      <c r="G84" s="2"/>
    </row>
    <row r="85" spans="1:7" ht="12" customHeight="1">
      <c r="A85" s="87"/>
      <c r="B85" s="87"/>
      <c r="C85" s="87"/>
      <c r="D85" s="2"/>
      <c r="E85" s="2"/>
      <c r="F85" s="2"/>
      <c r="G85" s="2"/>
    </row>
    <row r="86" spans="1:7" ht="18" customHeight="1">
      <c r="A86" s="211" t="s">
        <v>46</v>
      </c>
      <c r="B86" s="212"/>
      <c r="C86" s="213"/>
      <c r="D86" s="2"/>
      <c r="E86" s="2"/>
      <c r="F86" s="2"/>
      <c r="G86" s="2"/>
    </row>
    <row r="87" spans="1:7" ht="12" customHeight="1">
      <c r="A87" s="51" t="s">
        <v>47</v>
      </c>
      <c r="B87" s="51" t="s">
        <v>48</v>
      </c>
      <c r="C87" s="51" t="s">
        <v>17</v>
      </c>
      <c r="D87" s="2"/>
      <c r="E87" s="2"/>
      <c r="F87" s="2"/>
      <c r="G87" s="2"/>
    </row>
    <row r="88" spans="1:7" ht="12" customHeight="1">
      <c r="A88" s="83" t="s">
        <v>1</v>
      </c>
      <c r="B88" s="61" t="s">
        <v>154</v>
      </c>
      <c r="C88" s="76"/>
      <c r="D88" s="2"/>
      <c r="E88" s="2"/>
      <c r="F88" s="2"/>
      <c r="G88" s="2"/>
    </row>
    <row r="89" spans="1:7" ht="12" customHeight="1">
      <c r="A89" s="83" t="s">
        <v>3</v>
      </c>
      <c r="B89" s="61" t="s">
        <v>228</v>
      </c>
      <c r="C89" s="77"/>
      <c r="D89" s="2"/>
      <c r="E89" s="2"/>
      <c r="F89" s="2"/>
      <c r="G89" s="2"/>
    </row>
    <row r="90" spans="1:7" ht="12" customHeight="1">
      <c r="A90" s="83" t="s">
        <v>6</v>
      </c>
      <c r="B90" s="61" t="s">
        <v>229</v>
      </c>
      <c r="C90" s="78"/>
      <c r="D90" s="2"/>
      <c r="E90" s="2"/>
      <c r="F90" s="2"/>
      <c r="G90" s="2"/>
    </row>
    <row r="91" spans="1:7" ht="12" customHeight="1">
      <c r="A91" s="83" t="s">
        <v>8</v>
      </c>
      <c r="B91" s="61" t="s">
        <v>230</v>
      </c>
      <c r="C91" s="78"/>
      <c r="D91" s="2"/>
      <c r="E91" s="2"/>
      <c r="F91" s="2"/>
      <c r="G91" s="2"/>
    </row>
    <row r="92" spans="1:7" ht="12" customHeight="1">
      <c r="A92" s="83" t="s">
        <v>21</v>
      </c>
      <c r="B92" s="61" t="s">
        <v>231</v>
      </c>
      <c r="C92" s="78"/>
      <c r="D92" s="2"/>
      <c r="E92" s="2"/>
      <c r="F92" s="2"/>
      <c r="G92" s="2"/>
    </row>
    <row r="93" spans="1:7" ht="12" customHeight="1">
      <c r="A93" s="214" t="s">
        <v>136</v>
      </c>
      <c r="B93" s="204"/>
      <c r="C93" s="113">
        <f>SUM(C88:C92)</f>
        <v>0</v>
      </c>
      <c r="D93" s="2"/>
      <c r="E93" s="2"/>
      <c r="F93" s="2"/>
      <c r="G93" s="2"/>
    </row>
    <row r="94" spans="1:7" ht="11.1" customHeight="1">
      <c r="A94" s="2"/>
      <c r="B94" s="2"/>
      <c r="C94" s="7"/>
      <c r="D94" s="2"/>
      <c r="E94" s="2"/>
      <c r="F94" s="2"/>
      <c r="G94" s="2"/>
    </row>
    <row r="95" spans="1:7" s="85" customFormat="1" ht="15.75" customHeight="1">
      <c r="A95" s="89" t="s">
        <v>139</v>
      </c>
      <c r="B95" s="89"/>
      <c r="C95" s="89"/>
    </row>
    <row r="96" spans="1:7" s="85" customFormat="1" ht="15.75" customHeight="1">
      <c r="A96" s="178" t="s">
        <v>152</v>
      </c>
      <c r="B96" s="178"/>
      <c r="C96" s="178"/>
    </row>
    <row r="97" spans="1:7" s="85" customFormat="1" ht="24.6" customHeight="1">
      <c r="A97" s="178" t="s">
        <v>153</v>
      </c>
      <c r="B97" s="178"/>
      <c r="C97" s="178"/>
    </row>
    <row r="98" spans="1:7" s="85" customFormat="1" ht="15.75">
      <c r="A98" s="86"/>
      <c r="B98" s="86"/>
      <c r="C98" s="86"/>
    </row>
    <row r="99" spans="1:7" ht="12" customHeight="1">
      <c r="A99" s="201" t="s">
        <v>49</v>
      </c>
      <c r="B99" s="202"/>
      <c r="C99" s="205"/>
      <c r="D99" s="2"/>
      <c r="E99" s="2"/>
      <c r="F99" s="2"/>
      <c r="G99" s="2"/>
    </row>
    <row r="100" spans="1:7" ht="12" customHeight="1">
      <c r="A100" s="51">
        <v>2</v>
      </c>
      <c r="B100" s="51" t="s">
        <v>50</v>
      </c>
      <c r="C100" s="51" t="s">
        <v>17</v>
      </c>
      <c r="D100" s="2"/>
      <c r="E100" s="2"/>
      <c r="F100" s="2"/>
      <c r="G100" s="2"/>
    </row>
    <row r="101" spans="1:7" ht="12" customHeight="1">
      <c r="A101" s="51" t="s">
        <v>27</v>
      </c>
      <c r="B101" s="52" t="s">
        <v>28</v>
      </c>
      <c r="C101" s="79" t="e">
        <f>#REF!</f>
        <v>#REF!</v>
      </c>
      <c r="D101" s="2"/>
      <c r="E101" s="2"/>
      <c r="F101" s="2"/>
      <c r="G101" s="2"/>
    </row>
    <row r="102" spans="1:7" ht="12" customHeight="1">
      <c r="A102" s="51" t="s">
        <v>33</v>
      </c>
      <c r="B102" s="52" t="s">
        <v>34</v>
      </c>
      <c r="C102" s="79" t="e">
        <f>#REF!</f>
        <v>#REF!</v>
      </c>
      <c r="D102" s="2"/>
      <c r="E102" s="2"/>
      <c r="F102" s="2"/>
      <c r="G102" s="2"/>
    </row>
    <row r="103" spans="1:7" ht="12" customHeight="1">
      <c r="A103" s="51" t="s">
        <v>47</v>
      </c>
      <c r="B103" s="52" t="s">
        <v>48</v>
      </c>
      <c r="C103" s="79">
        <f>C93</f>
        <v>0</v>
      </c>
      <c r="D103" s="2"/>
      <c r="E103" s="2"/>
      <c r="F103" s="2"/>
      <c r="G103" s="2"/>
    </row>
    <row r="104" spans="1:7" ht="18.95" customHeight="1">
      <c r="A104" s="208" t="s">
        <v>137</v>
      </c>
      <c r="B104" s="204"/>
      <c r="C104" s="101" t="e">
        <f>SUM(C101:C103)</f>
        <v>#REF!</v>
      </c>
      <c r="D104" s="2"/>
      <c r="E104" s="2"/>
      <c r="F104" s="2"/>
      <c r="G104" s="22"/>
    </row>
    <row r="105" spans="1:7" ht="12" customHeight="1">
      <c r="A105" s="2"/>
      <c r="B105" s="2"/>
      <c r="C105" s="7"/>
      <c r="D105" s="2"/>
      <c r="E105" s="2"/>
      <c r="F105" s="2"/>
      <c r="G105" s="2"/>
    </row>
    <row r="106" spans="1:7" ht="18.95" customHeight="1">
      <c r="A106" s="179" t="s">
        <v>51</v>
      </c>
      <c r="B106" s="180"/>
      <c r="C106" s="180"/>
      <c r="D106" s="2"/>
      <c r="E106" s="2"/>
      <c r="F106" s="2"/>
      <c r="G106" s="2"/>
    </row>
    <row r="107" spans="1:7" ht="12" customHeight="1">
      <c r="A107" s="15" t="s">
        <v>138</v>
      </c>
      <c r="B107" s="15" t="s">
        <v>52</v>
      </c>
      <c r="C107" s="15"/>
      <c r="D107" s="2"/>
      <c r="E107" s="2"/>
      <c r="F107" s="2"/>
      <c r="G107" s="2"/>
    </row>
    <row r="108" spans="1:7" ht="12" customHeight="1">
      <c r="A108" s="13">
        <v>3</v>
      </c>
      <c r="B108" s="17" t="s">
        <v>53</v>
      </c>
      <c r="C108" s="13" t="s">
        <v>29</v>
      </c>
      <c r="D108" s="2"/>
      <c r="E108" s="2"/>
      <c r="F108" s="2"/>
      <c r="G108" s="2"/>
    </row>
    <row r="109" spans="1:7" ht="12" customHeight="1">
      <c r="A109" s="13" t="s">
        <v>1</v>
      </c>
      <c r="B109" s="16" t="s">
        <v>54</v>
      </c>
      <c r="C109" s="80"/>
      <c r="D109" s="2"/>
      <c r="E109" s="2"/>
      <c r="F109" s="2"/>
      <c r="G109" s="2"/>
    </row>
    <row r="110" spans="1:7" ht="12" customHeight="1">
      <c r="A110" s="13" t="s">
        <v>3</v>
      </c>
      <c r="B110" s="16" t="s">
        <v>55</v>
      </c>
      <c r="C110" s="81"/>
      <c r="D110" s="2"/>
      <c r="E110" s="2"/>
      <c r="F110" s="2"/>
      <c r="G110" s="2"/>
    </row>
    <row r="111" spans="1:7" ht="21.95" customHeight="1">
      <c r="A111" s="13" t="s">
        <v>6</v>
      </c>
      <c r="B111" s="16" t="s">
        <v>56</v>
      </c>
      <c r="C111" s="84"/>
      <c r="D111" s="2"/>
      <c r="E111" s="2"/>
      <c r="F111" s="2"/>
      <c r="G111" s="2"/>
    </row>
    <row r="112" spans="1:7" ht="12" customHeight="1">
      <c r="A112" s="13" t="s">
        <v>8</v>
      </c>
      <c r="B112" s="16" t="s">
        <v>160</v>
      </c>
      <c r="C112" s="82"/>
      <c r="D112" s="2"/>
      <c r="E112" s="2"/>
      <c r="F112" s="2"/>
      <c r="G112" s="2"/>
    </row>
    <row r="113" spans="1:7" ht="12" customHeight="1">
      <c r="A113" s="13" t="s">
        <v>21</v>
      </c>
      <c r="B113" s="16" t="s">
        <v>57</v>
      </c>
      <c r="C113" s="82"/>
      <c r="D113" s="2"/>
      <c r="E113" s="2"/>
      <c r="F113" s="2"/>
      <c r="G113" s="2"/>
    </row>
    <row r="114" spans="1:7" ht="12" customHeight="1">
      <c r="A114" s="13" t="s">
        <v>23</v>
      </c>
      <c r="B114" s="16" t="s">
        <v>24</v>
      </c>
      <c r="C114" s="62"/>
      <c r="D114" s="2"/>
      <c r="E114" s="2"/>
      <c r="F114" s="2"/>
      <c r="G114" s="2"/>
    </row>
    <row r="115" spans="1:7" ht="12" customHeight="1">
      <c r="A115" s="191" t="s">
        <v>137</v>
      </c>
      <c r="B115" s="193"/>
      <c r="C115" s="102">
        <f>SUM(C109:C113)</f>
        <v>0</v>
      </c>
      <c r="D115" s="2"/>
      <c r="E115" s="2"/>
      <c r="F115" s="2"/>
      <c r="G115" s="2"/>
    </row>
    <row r="116" spans="1:7" ht="18.95" customHeight="1">
      <c r="A116" s="15"/>
      <c r="B116" s="15"/>
      <c r="C116" s="15"/>
      <c r="D116" s="2"/>
      <c r="E116" s="2"/>
      <c r="F116" s="2"/>
      <c r="G116" s="2"/>
    </row>
    <row r="117" spans="1:7" ht="12" customHeight="1">
      <c r="A117" s="90" t="s">
        <v>139</v>
      </c>
      <c r="B117" s="90"/>
      <c r="C117" s="90"/>
      <c r="D117" s="2"/>
      <c r="E117" s="2"/>
      <c r="F117" s="2"/>
      <c r="G117" s="2"/>
    </row>
    <row r="118" spans="1:7" ht="53.25" customHeight="1">
      <c r="A118" s="207" t="s">
        <v>159</v>
      </c>
      <c r="B118" s="207"/>
      <c r="C118" s="207"/>
      <c r="D118" s="2"/>
      <c r="E118" s="2"/>
      <c r="F118" s="2"/>
      <c r="G118" s="2"/>
    </row>
    <row r="119" spans="1:7" ht="49.5" customHeight="1">
      <c r="A119" s="207" t="s">
        <v>156</v>
      </c>
      <c r="B119" s="207"/>
      <c r="C119" s="207"/>
      <c r="D119" s="2"/>
      <c r="E119" s="2"/>
      <c r="F119" s="2"/>
      <c r="G119" s="2"/>
    </row>
    <row r="120" spans="1:7" ht="31.5" customHeight="1">
      <c r="A120" s="207" t="s">
        <v>161</v>
      </c>
      <c r="B120" s="207"/>
      <c r="C120" s="207"/>
      <c r="D120" s="2"/>
      <c r="E120" s="2"/>
      <c r="F120" s="2"/>
      <c r="G120" s="2"/>
    </row>
    <row r="121" spans="1:7" ht="42" customHeight="1">
      <c r="A121" s="207" t="s">
        <v>162</v>
      </c>
      <c r="B121" s="207"/>
      <c r="C121" s="207"/>
      <c r="D121" s="2"/>
      <c r="E121" s="2"/>
      <c r="F121" s="2"/>
      <c r="G121" s="2"/>
    </row>
    <row r="122" spans="1:7" ht="51.75" customHeight="1">
      <c r="A122" s="207" t="s">
        <v>157</v>
      </c>
      <c r="B122" s="207"/>
      <c r="C122" s="207"/>
      <c r="D122" s="2"/>
      <c r="E122" s="2"/>
      <c r="F122" s="2"/>
      <c r="G122" s="2"/>
    </row>
    <row r="123" spans="1:7" ht="51" customHeight="1">
      <c r="A123" s="207" t="s">
        <v>158</v>
      </c>
      <c r="B123" s="207"/>
      <c r="C123" s="207"/>
      <c r="D123" s="2"/>
      <c r="E123" s="2"/>
      <c r="F123" s="2"/>
      <c r="G123" s="2"/>
    </row>
    <row r="124" spans="1:7" ht="12" customHeight="1">
      <c r="A124" s="91"/>
      <c r="B124" s="91"/>
      <c r="C124" s="91"/>
      <c r="D124" s="2"/>
      <c r="E124" s="2"/>
      <c r="F124" s="2"/>
      <c r="G124" s="2"/>
    </row>
    <row r="125" spans="1:7" ht="12" customHeight="1">
      <c r="A125" s="179" t="s">
        <v>58</v>
      </c>
      <c r="B125" s="180"/>
      <c r="C125" s="180"/>
      <c r="D125" s="2"/>
      <c r="E125" s="2"/>
      <c r="F125" s="2"/>
      <c r="G125" s="2"/>
    </row>
    <row r="126" spans="1:7" ht="12" customHeight="1">
      <c r="A126" s="15"/>
      <c r="B126" s="15"/>
      <c r="C126" s="15"/>
      <c r="D126" s="2"/>
      <c r="E126" s="2"/>
      <c r="F126" s="2"/>
      <c r="G126" s="2"/>
    </row>
    <row r="127" spans="1:7" ht="18.95" customHeight="1">
      <c r="A127" s="201" t="s">
        <v>59</v>
      </c>
      <c r="B127" s="202"/>
      <c r="C127" s="202"/>
      <c r="D127" s="2"/>
      <c r="E127" s="2"/>
      <c r="F127" s="2"/>
      <c r="G127" s="2"/>
    </row>
    <row r="128" spans="1:7" ht="12" customHeight="1">
      <c r="A128" s="17" t="s">
        <v>60</v>
      </c>
      <c r="B128" s="17" t="s">
        <v>61</v>
      </c>
      <c r="C128" s="13" t="s">
        <v>29</v>
      </c>
      <c r="D128" s="2"/>
      <c r="E128" s="2"/>
      <c r="F128" s="2"/>
      <c r="G128" s="2"/>
    </row>
    <row r="129" spans="1:7" ht="15" customHeight="1">
      <c r="A129" s="13" t="s">
        <v>1</v>
      </c>
      <c r="B129" s="16" t="s">
        <v>62</v>
      </c>
      <c r="C129" s="81"/>
      <c r="D129" s="2"/>
      <c r="E129" s="2"/>
      <c r="F129" s="2"/>
      <c r="G129" s="2"/>
    </row>
    <row r="130" spans="1:7" ht="12" customHeight="1">
      <c r="A130" s="13" t="s">
        <v>3</v>
      </c>
      <c r="B130" s="16" t="s">
        <v>63</v>
      </c>
      <c r="C130" s="81"/>
      <c r="D130" s="2"/>
      <c r="E130" s="2"/>
      <c r="F130" s="2"/>
      <c r="G130" s="2"/>
    </row>
    <row r="131" spans="1:7" ht="12" customHeight="1">
      <c r="A131" s="13" t="s">
        <v>6</v>
      </c>
      <c r="B131" s="16" t="s">
        <v>64</v>
      </c>
      <c r="C131" s="81"/>
      <c r="D131" s="2"/>
      <c r="E131" s="2"/>
      <c r="F131" s="2"/>
      <c r="G131" s="2"/>
    </row>
    <row r="132" spans="1:7" ht="12" customHeight="1">
      <c r="A132" s="13" t="s">
        <v>8</v>
      </c>
      <c r="B132" s="16" t="s">
        <v>65</v>
      </c>
      <c r="C132" s="81"/>
      <c r="D132" s="2"/>
      <c r="E132" s="2"/>
      <c r="F132" s="2"/>
      <c r="G132" s="2"/>
    </row>
    <row r="133" spans="1:7" ht="12" customHeight="1">
      <c r="A133" s="13" t="s">
        <v>21</v>
      </c>
      <c r="B133" s="16" t="s">
        <v>66</v>
      </c>
      <c r="C133" s="114"/>
      <c r="D133" s="2"/>
      <c r="E133" s="2"/>
      <c r="F133" s="2"/>
      <c r="G133" s="2"/>
    </row>
    <row r="134" spans="1:7" ht="12" customHeight="1">
      <c r="A134" s="13" t="s">
        <v>23</v>
      </c>
      <c r="B134" s="16" t="s">
        <v>67</v>
      </c>
      <c r="C134" s="114"/>
      <c r="D134" s="2"/>
      <c r="E134" s="2"/>
      <c r="F134" s="2"/>
      <c r="G134" s="2"/>
    </row>
    <row r="135" spans="1:7" ht="12" customHeight="1">
      <c r="A135" s="191" t="s">
        <v>45</v>
      </c>
      <c r="B135" s="193"/>
      <c r="C135" s="115">
        <f>SUM(C129:C134)</f>
        <v>0</v>
      </c>
      <c r="D135" s="2"/>
      <c r="E135" s="2"/>
      <c r="F135" s="2"/>
      <c r="G135" s="2"/>
    </row>
    <row r="136" spans="1:7" ht="12" customHeight="1">
      <c r="A136" s="15"/>
      <c r="B136" s="15"/>
      <c r="C136" s="15"/>
      <c r="D136" s="2"/>
      <c r="E136" s="2"/>
      <c r="F136" s="2"/>
      <c r="G136" s="2"/>
    </row>
    <row r="137" spans="1:7" ht="12" customHeight="1">
      <c r="A137" s="89" t="s">
        <v>139</v>
      </c>
      <c r="B137" s="89"/>
      <c r="C137" s="89"/>
      <c r="D137" s="2"/>
      <c r="E137" s="2"/>
      <c r="F137" s="2"/>
      <c r="G137" s="2"/>
    </row>
    <row r="138" spans="1:7" ht="14.45" customHeight="1">
      <c r="A138" s="178" t="s">
        <v>167</v>
      </c>
      <c r="B138" s="178"/>
      <c r="C138" s="178"/>
      <c r="D138" s="2"/>
      <c r="E138" s="2"/>
      <c r="F138" s="2"/>
      <c r="G138" s="2"/>
    </row>
    <row r="139" spans="1:7" ht="47.25" customHeight="1">
      <c r="A139" s="206" t="s">
        <v>163</v>
      </c>
      <c r="B139" s="206"/>
      <c r="C139" s="206"/>
      <c r="D139" s="2"/>
      <c r="E139" s="2"/>
      <c r="F139" s="2"/>
      <c r="G139" s="2"/>
    </row>
    <row r="140" spans="1:7" ht="32.450000000000003" customHeight="1">
      <c r="A140" s="178" t="s">
        <v>164</v>
      </c>
      <c r="B140" s="178"/>
      <c r="C140" s="178"/>
      <c r="D140" s="2"/>
      <c r="E140" s="2"/>
      <c r="F140" s="2"/>
      <c r="G140" s="2"/>
    </row>
    <row r="141" spans="1:7" ht="42.95" customHeight="1">
      <c r="A141" s="178" t="s">
        <v>166</v>
      </c>
      <c r="B141" s="178"/>
      <c r="C141" s="178"/>
      <c r="D141" s="2"/>
      <c r="E141" s="2"/>
      <c r="F141" s="2"/>
      <c r="G141" s="2"/>
    </row>
    <row r="142" spans="1:7" ht="50.25" customHeight="1">
      <c r="A142" s="178" t="s">
        <v>165</v>
      </c>
      <c r="B142" s="178"/>
      <c r="C142" s="178"/>
      <c r="D142" s="2"/>
      <c r="E142" s="2"/>
      <c r="F142" s="2"/>
      <c r="G142" s="2"/>
    </row>
    <row r="143" spans="1:7" ht="12" customHeight="1">
      <c r="A143" s="92"/>
      <c r="B143" s="92"/>
      <c r="C143" s="92"/>
      <c r="D143" s="2"/>
      <c r="E143" s="2"/>
      <c r="F143" s="2"/>
      <c r="G143" s="2"/>
    </row>
    <row r="144" spans="1:7" ht="12" customHeight="1">
      <c r="A144" s="201" t="s">
        <v>68</v>
      </c>
      <c r="B144" s="202"/>
      <c r="C144" s="202"/>
      <c r="D144" s="2"/>
      <c r="E144" s="2"/>
      <c r="F144" s="2"/>
      <c r="G144" s="2"/>
    </row>
    <row r="145" spans="1:7" ht="12" customHeight="1">
      <c r="A145" s="17" t="s">
        <v>69</v>
      </c>
      <c r="B145" s="17" t="s">
        <v>70</v>
      </c>
      <c r="C145" s="13" t="s">
        <v>29</v>
      </c>
      <c r="D145" s="2"/>
      <c r="E145" s="2"/>
      <c r="F145" s="2"/>
      <c r="G145" s="2"/>
    </row>
    <row r="146" spans="1:7" ht="12" customHeight="1">
      <c r="A146" s="13" t="s">
        <v>1</v>
      </c>
      <c r="B146" s="16" t="s">
        <v>71</v>
      </c>
      <c r="C146" s="25">
        <v>0</v>
      </c>
      <c r="D146" s="2"/>
      <c r="E146" s="2"/>
      <c r="F146" s="2"/>
      <c r="G146" s="2"/>
    </row>
    <row r="147" spans="1:7" ht="12" customHeight="1">
      <c r="A147" s="191" t="s">
        <v>45</v>
      </c>
      <c r="B147" s="203"/>
      <c r="C147" s="204"/>
      <c r="D147" s="2"/>
      <c r="E147" s="2"/>
      <c r="F147" s="2"/>
      <c r="G147" s="2"/>
    </row>
    <row r="148" spans="1:7" ht="12" customHeight="1">
      <c r="A148" s="2"/>
      <c r="B148" s="2"/>
      <c r="C148" s="7"/>
      <c r="D148" s="2"/>
      <c r="E148" s="2"/>
      <c r="F148" s="2"/>
      <c r="G148" s="2"/>
    </row>
    <row r="149" spans="1:7" ht="12" customHeight="1">
      <c r="A149" s="201" t="s">
        <v>72</v>
      </c>
      <c r="B149" s="202"/>
      <c r="C149" s="205"/>
      <c r="D149" s="2"/>
      <c r="E149" s="2"/>
      <c r="F149" s="2"/>
      <c r="G149" s="2"/>
    </row>
    <row r="150" spans="1:7" ht="12" customHeight="1">
      <c r="A150" s="17">
        <v>4</v>
      </c>
      <c r="B150" s="17" t="s">
        <v>73</v>
      </c>
      <c r="C150" s="13" t="s">
        <v>17</v>
      </c>
      <c r="D150" s="2"/>
      <c r="E150" s="2"/>
      <c r="F150" s="2"/>
      <c r="G150" s="2"/>
    </row>
    <row r="151" spans="1:7" ht="12" customHeight="1">
      <c r="A151" s="16" t="s">
        <v>60</v>
      </c>
      <c r="B151" s="16" t="s">
        <v>61</v>
      </c>
      <c r="C151" s="23" t="e">
        <f>#REF!</f>
        <v>#REF!</v>
      </c>
      <c r="D151" s="2"/>
      <c r="E151" s="2"/>
      <c r="F151" s="2"/>
      <c r="G151" s="2"/>
    </row>
    <row r="152" spans="1:7" ht="12" customHeight="1">
      <c r="A152" s="16" t="s">
        <v>69</v>
      </c>
      <c r="B152" s="16" t="s">
        <v>70</v>
      </c>
      <c r="C152" s="20" t="e">
        <f>#REF!</f>
        <v>#REF!</v>
      </c>
      <c r="D152" s="2"/>
      <c r="E152" s="2"/>
      <c r="F152" s="2"/>
      <c r="G152" s="2"/>
    </row>
    <row r="153" spans="1:7" ht="12" customHeight="1">
      <c r="A153" s="191" t="s">
        <v>45</v>
      </c>
      <c r="B153" s="204"/>
      <c r="C153" s="103" t="e">
        <f>SUM(C151:C152)</f>
        <v>#REF!</v>
      </c>
      <c r="D153" s="2"/>
      <c r="E153" s="2"/>
      <c r="F153" s="2"/>
      <c r="G153" s="2"/>
    </row>
    <row r="154" spans="1:7" ht="18.95" customHeight="1">
      <c r="A154" s="2"/>
      <c r="B154" s="2"/>
      <c r="C154" s="7"/>
      <c r="D154" s="2"/>
      <c r="E154" s="2"/>
      <c r="F154" s="2"/>
      <c r="G154" s="2"/>
    </row>
    <row r="155" spans="1:7" ht="12" customHeight="1">
      <c r="A155" s="179" t="s">
        <v>74</v>
      </c>
      <c r="B155" s="180"/>
      <c r="C155" s="181"/>
      <c r="D155" s="2"/>
      <c r="E155" s="2"/>
      <c r="F155" s="2"/>
      <c r="G155" s="2"/>
    </row>
    <row r="156" spans="1:7" ht="12" customHeight="1">
      <c r="A156" s="2"/>
      <c r="B156" s="2"/>
      <c r="C156" s="2"/>
      <c r="D156" s="2"/>
      <c r="E156" s="2"/>
      <c r="F156" s="2"/>
      <c r="G156" s="2"/>
    </row>
    <row r="157" spans="1:7" ht="12" customHeight="1">
      <c r="A157" s="65">
        <v>5</v>
      </c>
      <c r="B157" s="66" t="s">
        <v>75</v>
      </c>
      <c r="C157" s="65" t="s">
        <v>17</v>
      </c>
      <c r="D157" s="2"/>
      <c r="E157" s="2"/>
      <c r="F157" s="2"/>
      <c r="G157" s="2"/>
    </row>
    <row r="158" spans="1:7" ht="12" customHeight="1">
      <c r="A158" s="11" t="s">
        <v>1</v>
      </c>
      <c r="B158" s="94" t="s">
        <v>76</v>
      </c>
      <c r="C158" s="95"/>
      <c r="D158" s="2"/>
      <c r="E158" s="2"/>
      <c r="F158" s="2"/>
      <c r="G158" s="2"/>
    </row>
    <row r="159" spans="1:7" ht="12" customHeight="1">
      <c r="A159" s="11" t="s">
        <v>3</v>
      </c>
      <c r="B159" s="94" t="s">
        <v>77</v>
      </c>
      <c r="C159" s="95"/>
      <c r="D159" s="2"/>
      <c r="E159" s="2"/>
      <c r="F159" s="2"/>
      <c r="G159" s="2"/>
    </row>
    <row r="160" spans="1:7" ht="12" customHeight="1">
      <c r="A160" s="11" t="s">
        <v>6</v>
      </c>
      <c r="B160" s="94" t="s">
        <v>196</v>
      </c>
      <c r="C160" s="96"/>
      <c r="D160" s="2"/>
      <c r="E160" s="2"/>
      <c r="F160" s="2"/>
      <c r="G160" s="2"/>
    </row>
    <row r="161" spans="1:7" ht="12" customHeight="1">
      <c r="A161" s="97" t="s">
        <v>8</v>
      </c>
      <c r="B161" s="94" t="s">
        <v>24</v>
      </c>
      <c r="C161" s="95"/>
      <c r="D161" s="2"/>
      <c r="E161" s="2"/>
      <c r="F161" s="2"/>
      <c r="G161" s="2"/>
    </row>
    <row r="162" spans="1:7" ht="12" customHeight="1">
      <c r="A162" s="97" t="s">
        <v>21</v>
      </c>
      <c r="B162" s="94" t="s">
        <v>78</v>
      </c>
      <c r="C162" s="95"/>
      <c r="D162" s="2"/>
      <c r="E162" s="2"/>
      <c r="F162" s="2"/>
      <c r="G162" s="2"/>
    </row>
    <row r="163" spans="1:7" ht="12" customHeight="1">
      <c r="A163" s="97" t="s">
        <v>23</v>
      </c>
      <c r="B163" s="94" t="s">
        <v>78</v>
      </c>
      <c r="C163" s="95"/>
      <c r="D163" s="2"/>
      <c r="E163" s="2"/>
      <c r="F163" s="2"/>
      <c r="G163" s="2"/>
    </row>
    <row r="164" spans="1:7" ht="12" customHeight="1">
      <c r="A164" s="199" t="s">
        <v>79</v>
      </c>
      <c r="B164" s="193"/>
      <c r="C164" s="104">
        <f>SUM(C158:C163)</f>
        <v>0</v>
      </c>
      <c r="D164" s="2"/>
      <c r="E164" s="2"/>
      <c r="F164" s="2"/>
      <c r="G164" s="2"/>
    </row>
    <row r="165" spans="1:7" ht="12" customHeight="1">
      <c r="A165" s="195"/>
      <c r="B165" s="196"/>
      <c r="C165" s="196"/>
      <c r="D165" s="2"/>
      <c r="E165" s="2"/>
      <c r="F165" s="2"/>
      <c r="G165" s="2"/>
    </row>
    <row r="166" spans="1:7" ht="18.95" customHeight="1">
      <c r="A166" s="200" t="s">
        <v>139</v>
      </c>
      <c r="B166" s="200"/>
      <c r="C166" s="200"/>
      <c r="D166" s="2"/>
      <c r="E166" s="2"/>
      <c r="F166" s="2"/>
      <c r="G166" s="2"/>
    </row>
    <row r="167" spans="1:7" ht="13.5" customHeight="1">
      <c r="A167" s="178" t="s">
        <v>232</v>
      </c>
      <c r="B167" s="178"/>
      <c r="C167" s="178"/>
      <c r="D167" s="2"/>
      <c r="E167" s="2"/>
      <c r="F167" s="2"/>
      <c r="G167" s="2"/>
    </row>
    <row r="168" spans="1:7" ht="12" customHeight="1">
      <c r="A168" s="88"/>
      <c r="B168" s="88"/>
      <c r="C168" s="88"/>
      <c r="D168" s="2"/>
      <c r="E168" s="2"/>
      <c r="F168" s="2"/>
      <c r="G168" s="2"/>
    </row>
    <row r="169" spans="1:7" ht="12" customHeight="1">
      <c r="A169" s="179" t="s">
        <v>80</v>
      </c>
      <c r="B169" s="180"/>
      <c r="C169" s="180"/>
      <c r="D169" s="2"/>
      <c r="E169" s="2"/>
      <c r="F169" s="2"/>
      <c r="G169" s="2"/>
    </row>
    <row r="170" spans="1:7" ht="12" customHeight="1">
      <c r="A170" s="2"/>
      <c r="B170" s="2"/>
      <c r="C170" s="7"/>
      <c r="D170" s="2"/>
      <c r="E170" s="2"/>
      <c r="F170" s="2"/>
      <c r="G170" s="2"/>
    </row>
    <row r="171" spans="1:7" ht="12" customHeight="1">
      <c r="A171" s="13">
        <v>6</v>
      </c>
      <c r="B171" s="17" t="s">
        <v>81</v>
      </c>
      <c r="C171" s="13" t="s">
        <v>29</v>
      </c>
      <c r="D171" s="2"/>
      <c r="E171" s="2"/>
      <c r="F171" s="2"/>
      <c r="G171" s="2"/>
    </row>
    <row r="172" spans="1:7" ht="18.95" customHeight="1">
      <c r="A172" s="18" t="s">
        <v>1</v>
      </c>
      <c r="B172" s="16" t="s">
        <v>82</v>
      </c>
      <c r="C172" s="109"/>
      <c r="D172" s="2"/>
      <c r="E172" s="2"/>
      <c r="F172" s="2"/>
      <c r="G172" s="2"/>
    </row>
    <row r="173" spans="1:7" ht="12" customHeight="1">
      <c r="A173" s="18" t="s">
        <v>3</v>
      </c>
      <c r="B173" s="16" t="s">
        <v>83</v>
      </c>
      <c r="C173" s="109"/>
      <c r="D173" s="2"/>
      <c r="E173" s="2"/>
      <c r="F173" s="2"/>
      <c r="G173" s="2"/>
    </row>
    <row r="174" spans="1:7" ht="18.95" customHeight="1">
      <c r="A174" s="188" t="s">
        <v>6</v>
      </c>
      <c r="B174" s="16" t="s">
        <v>84</v>
      </c>
      <c r="C174" s="109"/>
      <c r="D174" s="2"/>
      <c r="E174" s="2"/>
      <c r="F174" s="2"/>
      <c r="G174" s="2"/>
    </row>
    <row r="175" spans="1:7" ht="12" customHeight="1">
      <c r="A175" s="189"/>
      <c r="B175" s="16" t="s">
        <v>85</v>
      </c>
      <c r="C175" s="109"/>
      <c r="D175" s="2"/>
      <c r="E175" s="2"/>
      <c r="F175" s="2"/>
      <c r="G175" s="2"/>
    </row>
    <row r="176" spans="1:7" ht="12" customHeight="1">
      <c r="A176" s="189"/>
      <c r="B176" s="16" t="s">
        <v>86</v>
      </c>
      <c r="C176" s="109"/>
      <c r="D176" s="2"/>
      <c r="E176" s="2"/>
      <c r="F176" s="2"/>
      <c r="G176" s="2"/>
    </row>
    <row r="177" spans="1:7" ht="12" customHeight="1">
      <c r="A177" s="189"/>
      <c r="B177" s="16" t="s">
        <v>87</v>
      </c>
      <c r="C177" s="75"/>
      <c r="D177" s="2"/>
      <c r="E177" s="2"/>
      <c r="F177" s="2"/>
      <c r="G177" s="2"/>
    </row>
    <row r="178" spans="1:7" ht="12" customHeight="1">
      <c r="A178" s="190"/>
      <c r="B178" s="16" t="s">
        <v>88</v>
      </c>
      <c r="C178" s="109"/>
      <c r="D178" s="2"/>
      <c r="E178" s="2"/>
      <c r="F178" s="2"/>
      <c r="G178" s="2"/>
    </row>
    <row r="179" spans="1:7" ht="15" customHeight="1">
      <c r="A179" s="12"/>
      <c r="B179" s="26" t="s">
        <v>89</v>
      </c>
      <c r="C179" s="109">
        <f>SUM(C175:C178)</f>
        <v>0</v>
      </c>
    </row>
    <row r="180" spans="1:7" ht="15" customHeight="1">
      <c r="A180" s="191" t="s">
        <v>171</v>
      </c>
      <c r="B180" s="192"/>
      <c r="C180" s="193"/>
    </row>
    <row r="181" spans="1:7" ht="15" customHeight="1">
      <c r="A181" s="93" t="s">
        <v>139</v>
      </c>
      <c r="B181" s="93"/>
      <c r="C181" s="93"/>
    </row>
    <row r="182" spans="1:7" ht="48" customHeight="1">
      <c r="A182" s="178" t="s">
        <v>169</v>
      </c>
      <c r="B182" s="178"/>
      <c r="C182" s="178"/>
    </row>
    <row r="183" spans="1:7" ht="18.95" customHeight="1">
      <c r="A183" s="194" t="s">
        <v>168</v>
      </c>
      <c r="B183" s="194"/>
      <c r="C183" s="194"/>
    </row>
    <row r="184" spans="1:7" ht="15" customHeight="1">
      <c r="A184" s="195" t="s">
        <v>90</v>
      </c>
      <c r="B184" s="196"/>
      <c r="C184" s="196"/>
    </row>
    <row r="185" spans="1:7" ht="15" customHeight="1">
      <c r="A185" s="197" t="s">
        <v>91</v>
      </c>
      <c r="B185" s="198"/>
      <c r="C185" s="198"/>
    </row>
    <row r="186" spans="1:7" ht="15" customHeight="1">
      <c r="A186" s="186" t="s">
        <v>170</v>
      </c>
      <c r="B186" s="186"/>
      <c r="C186" s="187"/>
    </row>
    <row r="187" spans="1:7" ht="15" customHeight="1">
      <c r="A187" s="178" t="s">
        <v>173</v>
      </c>
      <c r="B187" s="178"/>
      <c r="C187" s="178"/>
    </row>
    <row r="188" spans="1:7" ht="15" customHeight="1">
      <c r="A188" s="178" t="s">
        <v>174</v>
      </c>
      <c r="B188" s="178"/>
      <c r="C188" s="178"/>
    </row>
    <row r="189" spans="1:7" ht="15" customHeight="1">
      <c r="A189" s="178" t="s">
        <v>177</v>
      </c>
      <c r="B189" s="178"/>
      <c r="C189" s="178"/>
    </row>
    <row r="190" spans="1:7" ht="15" customHeight="1">
      <c r="A190" s="178" t="s">
        <v>178</v>
      </c>
      <c r="B190" s="178"/>
      <c r="C190" s="178"/>
    </row>
    <row r="191" spans="1:7" ht="15" customHeight="1">
      <c r="A191" s="178" t="s">
        <v>179</v>
      </c>
      <c r="B191" s="178"/>
      <c r="C191" s="178"/>
    </row>
    <row r="192" spans="1:7" ht="15" customHeight="1">
      <c r="A192" s="178" t="s">
        <v>175</v>
      </c>
      <c r="B192" s="178"/>
      <c r="C192" s="178"/>
    </row>
    <row r="193" spans="1:3" ht="15" customHeight="1">
      <c r="A193" s="178" t="s">
        <v>176</v>
      </c>
      <c r="B193" s="178"/>
      <c r="C193" s="178"/>
    </row>
    <row r="194" spans="1:3" ht="15" customHeight="1">
      <c r="A194" s="179" t="s">
        <v>92</v>
      </c>
      <c r="B194" s="180"/>
      <c r="C194" s="181"/>
    </row>
    <row r="195" spans="1:3" ht="15" customHeight="1">
      <c r="A195" s="2"/>
      <c r="B195" s="2"/>
      <c r="C195" s="2"/>
    </row>
    <row r="196" spans="1:3" ht="15" customHeight="1">
      <c r="A196" s="105"/>
      <c r="B196" s="106" t="s">
        <v>93</v>
      </c>
      <c r="C196" s="106" t="s">
        <v>17</v>
      </c>
    </row>
    <row r="197" spans="1:3" ht="15" customHeight="1">
      <c r="A197" s="13" t="s">
        <v>1</v>
      </c>
      <c r="B197" s="16" t="s">
        <v>94</v>
      </c>
      <c r="C197" s="24">
        <f>C46</f>
        <v>0</v>
      </c>
    </row>
    <row r="198" spans="1:3" ht="15" customHeight="1">
      <c r="A198" s="13" t="s">
        <v>3</v>
      </c>
      <c r="B198" s="16" t="s">
        <v>95</v>
      </c>
      <c r="C198" s="24" t="e">
        <f>C104</f>
        <v>#REF!</v>
      </c>
    </row>
    <row r="199" spans="1:3" ht="15" customHeight="1">
      <c r="A199" s="13" t="s">
        <v>6</v>
      </c>
      <c r="B199" s="16" t="s">
        <v>51</v>
      </c>
      <c r="C199" s="21" t="e">
        <f>#REF!</f>
        <v>#REF!</v>
      </c>
    </row>
    <row r="200" spans="1:3" ht="15" customHeight="1">
      <c r="A200" s="13" t="s">
        <v>8</v>
      </c>
      <c r="B200" s="16" t="s">
        <v>58</v>
      </c>
      <c r="C200" s="24" t="e">
        <f>C153</f>
        <v>#REF!</v>
      </c>
    </row>
    <row r="201" spans="1:3" ht="15" customHeight="1">
      <c r="A201" s="13" t="s">
        <v>21</v>
      </c>
      <c r="B201" s="16" t="s">
        <v>96</v>
      </c>
      <c r="C201" s="21">
        <f>C164</f>
        <v>0</v>
      </c>
    </row>
    <row r="202" spans="1:3" ht="15" customHeight="1">
      <c r="A202" s="182" t="s">
        <v>97</v>
      </c>
      <c r="B202" s="183"/>
      <c r="C202" s="107" t="e">
        <f>SUM(C197:C201)</f>
        <v>#REF!</v>
      </c>
    </row>
    <row r="203" spans="1:3" ht="15" customHeight="1">
      <c r="A203" s="13" t="s">
        <v>23</v>
      </c>
      <c r="B203" s="16" t="s">
        <v>98</v>
      </c>
      <c r="C203" s="24" t="e">
        <f>#REF!</f>
        <v>#REF!</v>
      </c>
    </row>
    <row r="204" spans="1:3" ht="15" customHeight="1">
      <c r="A204" s="184" t="s">
        <v>99</v>
      </c>
      <c r="B204" s="185"/>
      <c r="C204" s="108" t="e">
        <f>SUM(C202+C203)</f>
        <v>#REF!</v>
      </c>
    </row>
    <row r="205" spans="1:3" ht="15" customHeight="1">
      <c r="A205" s="27"/>
      <c r="B205" s="27"/>
      <c r="C205" s="28"/>
    </row>
    <row r="206" spans="1:3" ht="15" customHeight="1">
      <c r="A206" s="172" t="s">
        <v>100</v>
      </c>
      <c r="B206" s="173"/>
      <c r="C206" s="173"/>
    </row>
    <row r="207" spans="1:3" ht="15" customHeight="1">
      <c r="A207" s="15"/>
      <c r="B207" s="15"/>
      <c r="C207" s="29"/>
    </row>
    <row r="208" spans="1:3" ht="28.5" customHeight="1">
      <c r="A208" s="164" t="s">
        <v>101</v>
      </c>
      <c r="B208" s="165"/>
      <c r="C208" s="168" t="s">
        <v>172</v>
      </c>
    </row>
    <row r="209" spans="1:3" ht="27" customHeight="1">
      <c r="A209" s="166"/>
      <c r="B209" s="167"/>
      <c r="C209" s="169"/>
    </row>
    <row r="210" spans="1:3" ht="15" customHeight="1">
      <c r="A210" s="13" t="s">
        <v>102</v>
      </c>
      <c r="B210" s="18" t="str">
        <f>C24</f>
        <v>Vigilância ostensiva</v>
      </c>
      <c r="C210" s="24" t="e">
        <f>C204</f>
        <v>#REF!</v>
      </c>
    </row>
    <row r="211" spans="1:3" ht="15" customHeight="1">
      <c r="A211" s="170"/>
      <c r="B211" s="171"/>
      <c r="C211" s="171"/>
    </row>
    <row r="212" spans="1:3" ht="15" customHeight="1">
      <c r="A212" s="15"/>
      <c r="B212" s="15"/>
      <c r="C212" s="29"/>
    </row>
    <row r="213" spans="1:3" ht="15" customHeight="1">
      <c r="A213" s="172" t="s">
        <v>103</v>
      </c>
      <c r="B213" s="173"/>
      <c r="C213" s="174"/>
    </row>
    <row r="214" spans="1:3" ht="15" customHeight="1">
      <c r="A214" s="2"/>
      <c r="B214" s="2"/>
      <c r="C214" s="2"/>
    </row>
    <row r="215" spans="1:3" ht="15" customHeight="1">
      <c r="A215" s="175" t="s">
        <v>104</v>
      </c>
      <c r="B215" s="176"/>
      <c r="C215" s="177"/>
    </row>
    <row r="216" spans="1:3" ht="15" customHeight="1">
      <c r="A216" s="16"/>
      <c r="B216" s="17" t="s">
        <v>105</v>
      </c>
      <c r="C216" s="13" t="s">
        <v>106</v>
      </c>
    </row>
    <row r="217" spans="1:3" ht="15" customHeight="1">
      <c r="A217" s="13" t="s">
        <v>1</v>
      </c>
      <c r="B217" s="16" t="s">
        <v>107</v>
      </c>
      <c r="C217" s="24" t="e">
        <f>C210</f>
        <v>#REF!</v>
      </c>
    </row>
    <row r="218" spans="1:3" ht="15" customHeight="1">
      <c r="A218" s="13" t="s">
        <v>3</v>
      </c>
      <c r="B218" s="16" t="s">
        <v>108</v>
      </c>
      <c r="C218" s="24" t="e">
        <f>#REF!</f>
        <v>#REF!</v>
      </c>
    </row>
    <row r="219" spans="1:3" ht="36.950000000000003" customHeight="1">
      <c r="A219" s="110" t="s">
        <v>6</v>
      </c>
      <c r="B219" s="111" t="s">
        <v>109</v>
      </c>
      <c r="C219" s="112" t="e">
        <f>#REF!*12</f>
        <v>#REF!</v>
      </c>
    </row>
    <row r="227" spans="1:3" ht="15" customHeight="1">
      <c r="A227" s="163"/>
      <c r="B227" s="163"/>
      <c r="C227" s="163"/>
    </row>
    <row r="228" spans="1:3" ht="15" customHeight="1">
      <c r="A228" s="163"/>
      <c r="B228" s="163"/>
      <c r="C228" s="163"/>
    </row>
    <row r="229" spans="1:3" ht="15" customHeight="1">
      <c r="A229" s="163"/>
      <c r="B229" s="163"/>
      <c r="C229" s="163"/>
    </row>
    <row r="230" spans="1:3" ht="15" customHeight="1">
      <c r="A230" s="163"/>
      <c r="B230" s="163"/>
      <c r="C230" s="163"/>
    </row>
    <row r="231" spans="1:3" ht="15" customHeight="1">
      <c r="A231" s="163"/>
      <c r="B231" s="163"/>
      <c r="C231" s="163"/>
    </row>
  </sheetData>
  <mergeCells count="100">
    <mergeCell ref="A13:C13"/>
    <mergeCell ref="A5:C5"/>
    <mergeCell ref="A6:C6"/>
    <mergeCell ref="A7:C7"/>
    <mergeCell ref="A9:C9"/>
    <mergeCell ref="A11:C11"/>
    <mergeCell ref="A36:C36"/>
    <mergeCell ref="A14:C14"/>
    <mergeCell ref="A15:C15"/>
    <mergeCell ref="A17:C17"/>
    <mergeCell ref="A23:C23"/>
    <mergeCell ref="A29:C29"/>
    <mergeCell ref="A30:C30"/>
    <mergeCell ref="A31:C31"/>
    <mergeCell ref="A32:C32"/>
    <mergeCell ref="A33:C33"/>
    <mergeCell ref="A34:C34"/>
    <mergeCell ref="A35:C35"/>
    <mergeCell ref="A73:B73"/>
    <mergeCell ref="A38:C38"/>
    <mergeCell ref="A46:B46"/>
    <mergeCell ref="A48:C48"/>
    <mergeCell ref="A49:C49"/>
    <mergeCell ref="A51:C51"/>
    <mergeCell ref="A53:C53"/>
    <mergeCell ref="A57:B57"/>
    <mergeCell ref="A59:C59"/>
    <mergeCell ref="A60:C60"/>
    <mergeCell ref="A61:C61"/>
    <mergeCell ref="A63:C63"/>
    <mergeCell ref="A93:B93"/>
    <mergeCell ref="A75:C75"/>
    <mergeCell ref="A76:C76"/>
    <mergeCell ref="A77:C77"/>
    <mergeCell ref="A78:C78"/>
    <mergeCell ref="A79:C79"/>
    <mergeCell ref="A80:C80"/>
    <mergeCell ref="A81:C81"/>
    <mergeCell ref="A82:C82"/>
    <mergeCell ref="A83:C83"/>
    <mergeCell ref="A84:C84"/>
    <mergeCell ref="A86:C86"/>
    <mergeCell ref="A123:C123"/>
    <mergeCell ref="A96:C96"/>
    <mergeCell ref="A97:C97"/>
    <mergeCell ref="A99:C99"/>
    <mergeCell ref="A104:B104"/>
    <mergeCell ref="A106:C106"/>
    <mergeCell ref="A115:B115"/>
    <mergeCell ref="A118:C118"/>
    <mergeCell ref="A119:C119"/>
    <mergeCell ref="A120:C120"/>
    <mergeCell ref="A121:C121"/>
    <mergeCell ref="A122:C122"/>
    <mergeCell ref="A153:B153"/>
    <mergeCell ref="A125:C125"/>
    <mergeCell ref="A127:C127"/>
    <mergeCell ref="A135:B135"/>
    <mergeCell ref="A138:C138"/>
    <mergeCell ref="A139:C139"/>
    <mergeCell ref="A140:C140"/>
    <mergeCell ref="A141:C141"/>
    <mergeCell ref="A142:C142"/>
    <mergeCell ref="A144:C144"/>
    <mergeCell ref="A147:C147"/>
    <mergeCell ref="A149:C149"/>
    <mergeCell ref="A185:C185"/>
    <mergeCell ref="A155:C155"/>
    <mergeCell ref="A164:B164"/>
    <mergeCell ref="A165:C165"/>
    <mergeCell ref="A166:C166"/>
    <mergeCell ref="A167:C167"/>
    <mergeCell ref="A169:C169"/>
    <mergeCell ref="A174:A178"/>
    <mergeCell ref="A180:C180"/>
    <mergeCell ref="A182:C182"/>
    <mergeCell ref="A183:C183"/>
    <mergeCell ref="A184:C184"/>
    <mergeCell ref="A206:C206"/>
    <mergeCell ref="A186:C186"/>
    <mergeCell ref="A187:C187"/>
    <mergeCell ref="A188:C188"/>
    <mergeCell ref="A189:C189"/>
    <mergeCell ref="A190:C190"/>
    <mergeCell ref="A191:C191"/>
    <mergeCell ref="A192:C192"/>
    <mergeCell ref="A193:C193"/>
    <mergeCell ref="A194:C194"/>
    <mergeCell ref="A202:B202"/>
    <mergeCell ref="A204:B204"/>
    <mergeCell ref="A228:C228"/>
    <mergeCell ref="A229:C229"/>
    <mergeCell ref="A230:C230"/>
    <mergeCell ref="A231:C231"/>
    <mergeCell ref="A208:B209"/>
    <mergeCell ref="C208:C209"/>
    <mergeCell ref="A211:C211"/>
    <mergeCell ref="A213:C213"/>
    <mergeCell ref="A215:C215"/>
    <mergeCell ref="A227:C227"/>
  </mergeCells>
  <pageMargins left="0.70866141732283472" right="0.11811023622047245" top="0.39370078740157483" bottom="0.39370078740157483" header="0" footer="0"/>
  <pageSetup paperSize="9" scale="3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E2B17-7C32-45C5-B728-752F6753E7DF}">
  <sheetPr>
    <pageSetUpPr fitToPage="1"/>
  </sheetPr>
  <dimension ref="A2:G231"/>
  <sheetViews>
    <sheetView showGridLines="0" topLeftCell="A207" zoomScale="130" zoomScaleNormal="130" workbookViewId="0">
      <selection activeCell="E12" sqref="E12"/>
    </sheetView>
  </sheetViews>
  <sheetFormatPr defaultColWidth="14.42578125" defaultRowHeight="15" customHeight="1"/>
  <cols>
    <col min="1" max="1" width="17.28515625" customWidth="1"/>
    <col min="2" max="2" width="58.28515625" customWidth="1"/>
    <col min="3" max="3" width="20.7109375" customWidth="1"/>
    <col min="4" max="7" width="9.140625" customWidth="1"/>
  </cols>
  <sheetData>
    <row r="2" spans="1:7" ht="15" customHeight="1">
      <c r="B2" s="64"/>
    </row>
    <row r="3" spans="1:7" ht="15" customHeight="1">
      <c r="B3" s="64"/>
    </row>
    <row r="4" spans="1:7" ht="15" customHeight="1">
      <c r="B4" s="64"/>
    </row>
    <row r="5" spans="1:7" ht="15" customHeight="1">
      <c r="A5" s="227" t="s">
        <v>128</v>
      </c>
      <c r="B5" s="227"/>
      <c r="C5" s="227"/>
    </row>
    <row r="6" spans="1:7" ht="15" customHeight="1">
      <c r="A6" s="227" t="s">
        <v>129</v>
      </c>
      <c r="B6" s="227"/>
      <c r="C6" s="227"/>
    </row>
    <row r="7" spans="1:7" ht="15" customHeight="1">
      <c r="A7" s="227" t="s">
        <v>132</v>
      </c>
      <c r="B7" s="227"/>
      <c r="C7" s="227"/>
    </row>
    <row r="8" spans="1:7" ht="12" customHeight="1">
      <c r="A8" s="3"/>
      <c r="B8" s="3"/>
      <c r="C8" s="3"/>
      <c r="D8" s="2"/>
      <c r="E8" s="2"/>
      <c r="F8" s="2"/>
    </row>
    <row r="9" spans="1:7" ht="18.95" customHeight="1">
      <c r="A9" s="228" t="s">
        <v>194</v>
      </c>
      <c r="B9" s="228"/>
      <c r="C9" s="228"/>
      <c r="D9" s="2"/>
      <c r="E9" s="2"/>
      <c r="F9" s="2"/>
    </row>
    <row r="10" spans="1:7" ht="12" customHeight="1">
      <c r="A10" s="1"/>
      <c r="B10" s="1"/>
      <c r="C10" s="1"/>
      <c r="D10" s="2"/>
      <c r="E10" s="2"/>
      <c r="F10" s="2"/>
    </row>
    <row r="11" spans="1:7" ht="18" customHeight="1">
      <c r="A11" s="229" t="s">
        <v>221</v>
      </c>
      <c r="B11" s="229"/>
      <c r="C11" s="229"/>
      <c r="D11" s="2"/>
      <c r="E11" s="2"/>
      <c r="F11" s="2"/>
    </row>
    <row r="12" spans="1:7" ht="12" customHeight="1">
      <c r="A12" s="4"/>
      <c r="B12" s="4"/>
      <c r="C12" s="5"/>
      <c r="D12" s="2"/>
      <c r="E12" s="2"/>
      <c r="F12" s="2"/>
      <c r="G12" s="2"/>
    </row>
    <row r="13" spans="1:7" ht="12" customHeight="1">
      <c r="A13" s="223" t="s">
        <v>130</v>
      </c>
      <c r="B13" s="224"/>
      <c r="C13" s="224"/>
      <c r="D13" s="2"/>
      <c r="E13" s="2"/>
      <c r="F13" s="2"/>
      <c r="G13" s="2"/>
    </row>
    <row r="14" spans="1:7" ht="12" customHeight="1">
      <c r="A14" s="223" t="s">
        <v>219</v>
      </c>
      <c r="B14" s="224"/>
      <c r="C14" s="224"/>
      <c r="D14" s="2"/>
      <c r="E14" s="2"/>
      <c r="F14" s="2"/>
      <c r="G14" s="2"/>
    </row>
    <row r="15" spans="1:7" ht="12" customHeight="1">
      <c r="A15" s="223" t="s">
        <v>222</v>
      </c>
      <c r="B15" s="224"/>
      <c r="C15" s="224"/>
      <c r="D15" s="2"/>
      <c r="E15" s="2"/>
      <c r="F15" s="2"/>
      <c r="G15" s="2"/>
    </row>
    <row r="16" spans="1:7" ht="12" customHeight="1">
      <c r="A16" s="6"/>
      <c r="B16" s="6"/>
      <c r="C16" s="7"/>
      <c r="D16" s="2"/>
      <c r="E16" s="2"/>
      <c r="F16" s="2"/>
      <c r="G16" s="2"/>
    </row>
    <row r="17" spans="1:7" ht="18.95" customHeight="1">
      <c r="A17" s="225" t="s">
        <v>0</v>
      </c>
      <c r="B17" s="226"/>
      <c r="C17" s="226"/>
      <c r="D17" s="2"/>
      <c r="E17" s="2"/>
      <c r="F17" s="2"/>
      <c r="G17" s="2"/>
    </row>
    <row r="18" spans="1:7" ht="12" customHeight="1">
      <c r="A18" s="9" t="s">
        <v>1</v>
      </c>
      <c r="B18" s="8" t="s">
        <v>2</v>
      </c>
      <c r="C18" s="67" t="s">
        <v>131</v>
      </c>
      <c r="D18" s="2"/>
      <c r="E18" s="2"/>
      <c r="F18" s="2"/>
      <c r="G18" s="2"/>
    </row>
    <row r="19" spans="1:7" ht="12" customHeight="1">
      <c r="A19" s="9" t="s">
        <v>3</v>
      </c>
      <c r="B19" s="8" t="s">
        <v>4</v>
      </c>
      <c r="C19" s="72" t="s">
        <v>5</v>
      </c>
      <c r="D19" s="2"/>
      <c r="E19" s="2"/>
      <c r="F19" s="2"/>
      <c r="G19" s="2"/>
    </row>
    <row r="20" spans="1:7" ht="12" customHeight="1">
      <c r="A20" s="9" t="s">
        <v>6</v>
      </c>
      <c r="B20" s="8" t="s">
        <v>7</v>
      </c>
      <c r="C20" s="68"/>
      <c r="D20" s="2"/>
      <c r="E20" s="2"/>
      <c r="F20" s="2"/>
      <c r="G20" s="2"/>
    </row>
    <row r="21" spans="1:7" ht="12" customHeight="1">
      <c r="A21" s="9" t="s">
        <v>8</v>
      </c>
      <c r="B21" s="8" t="s">
        <v>9</v>
      </c>
      <c r="C21" s="69">
        <v>12</v>
      </c>
      <c r="D21" s="2"/>
      <c r="E21" s="2"/>
      <c r="F21" s="2"/>
      <c r="G21" s="2"/>
    </row>
    <row r="22" spans="1:7" ht="12" customHeight="1">
      <c r="A22" s="10"/>
      <c r="B22" s="10"/>
      <c r="C22" s="10"/>
      <c r="D22" s="2"/>
      <c r="E22" s="2"/>
      <c r="F22" s="2"/>
      <c r="G22" s="2"/>
    </row>
    <row r="23" spans="1:7" ht="18.95" customHeight="1">
      <c r="A23" s="225" t="s">
        <v>10</v>
      </c>
      <c r="B23" s="226"/>
      <c r="C23" s="226"/>
      <c r="D23" s="2"/>
      <c r="E23" s="2"/>
      <c r="F23" s="2"/>
      <c r="G23" s="2"/>
    </row>
    <row r="24" spans="1:7" ht="12" customHeight="1">
      <c r="A24" s="69">
        <v>1</v>
      </c>
      <c r="B24" s="12" t="s">
        <v>11</v>
      </c>
      <c r="C24" s="13" t="s">
        <v>220</v>
      </c>
      <c r="D24" s="2"/>
      <c r="E24" s="2"/>
      <c r="F24" s="2"/>
      <c r="G24" s="2"/>
    </row>
    <row r="25" spans="1:7" ht="12" customHeight="1">
      <c r="A25" s="69">
        <v>2</v>
      </c>
      <c r="B25" s="12" t="s">
        <v>12</v>
      </c>
      <c r="C25" s="69" t="s">
        <v>192</v>
      </c>
      <c r="D25" s="2"/>
      <c r="E25" s="2"/>
      <c r="F25" s="2"/>
      <c r="G25" s="2"/>
    </row>
    <row r="26" spans="1:7" ht="12" customHeight="1">
      <c r="A26" s="69">
        <v>3</v>
      </c>
      <c r="B26" s="12" t="s">
        <v>195</v>
      </c>
      <c r="C26" s="73"/>
      <c r="D26" s="2"/>
      <c r="E26" s="2"/>
      <c r="F26" s="2"/>
      <c r="G26" s="2"/>
    </row>
    <row r="27" spans="1:7" ht="12" customHeight="1">
      <c r="A27" s="69">
        <v>4</v>
      </c>
      <c r="B27" s="12" t="s">
        <v>13</v>
      </c>
      <c r="C27" s="18"/>
      <c r="D27" s="2"/>
      <c r="E27" s="2"/>
      <c r="F27" s="2"/>
      <c r="G27" s="2"/>
    </row>
    <row r="28" spans="1:7" ht="12" customHeight="1">
      <c r="A28" s="69">
        <v>5</v>
      </c>
      <c r="B28" s="12" t="s">
        <v>14</v>
      </c>
      <c r="C28" s="14"/>
      <c r="D28" s="2"/>
      <c r="E28" s="2"/>
      <c r="F28" s="2"/>
      <c r="G28" s="2"/>
    </row>
    <row r="29" spans="1:7" ht="12" customHeight="1">
      <c r="A29" s="197"/>
      <c r="B29" s="198"/>
      <c r="C29" s="198"/>
      <c r="D29" s="2"/>
      <c r="E29" s="2"/>
      <c r="F29" s="2"/>
      <c r="G29" s="2"/>
    </row>
    <row r="30" spans="1:7" ht="12" customHeight="1">
      <c r="A30" s="215" t="s">
        <v>139</v>
      </c>
      <c r="B30" s="215"/>
      <c r="C30" s="215"/>
      <c r="D30" s="2"/>
      <c r="E30" s="2"/>
      <c r="F30" s="2"/>
      <c r="G30" s="2"/>
    </row>
    <row r="31" spans="1:7" ht="12" customHeight="1">
      <c r="A31" s="219" t="s">
        <v>141</v>
      </c>
      <c r="B31" s="219"/>
      <c r="C31" s="219"/>
      <c r="D31" s="2"/>
      <c r="E31" s="2"/>
      <c r="F31" s="2"/>
      <c r="G31" s="2"/>
    </row>
    <row r="32" spans="1:7" ht="12" customHeight="1">
      <c r="A32" s="219" t="s">
        <v>142</v>
      </c>
      <c r="B32" s="219"/>
      <c r="C32" s="219"/>
      <c r="D32" s="2"/>
      <c r="E32" s="2"/>
      <c r="F32" s="2"/>
      <c r="G32" s="2"/>
    </row>
    <row r="33" spans="1:7" ht="12" customHeight="1">
      <c r="A33" s="220" t="s">
        <v>140</v>
      </c>
      <c r="B33" s="220"/>
      <c r="C33" s="220"/>
      <c r="D33" s="2"/>
      <c r="E33" s="2"/>
      <c r="F33" s="2"/>
      <c r="G33" s="2"/>
    </row>
    <row r="34" spans="1:7" ht="12" customHeight="1">
      <c r="A34" s="221" t="s">
        <v>223</v>
      </c>
      <c r="B34" s="221"/>
      <c r="C34" s="221"/>
      <c r="D34" s="2"/>
      <c r="E34" s="2"/>
      <c r="F34" s="2"/>
      <c r="G34" s="2"/>
    </row>
    <row r="35" spans="1:7" ht="12" customHeight="1">
      <c r="A35" s="222" t="s">
        <v>224</v>
      </c>
      <c r="B35" s="222"/>
      <c r="C35" s="222"/>
      <c r="D35" s="2"/>
      <c r="E35" s="2"/>
      <c r="F35" s="2"/>
      <c r="G35" s="2"/>
    </row>
    <row r="36" spans="1:7" ht="12" customHeight="1">
      <c r="A36" s="222" t="s">
        <v>225</v>
      </c>
      <c r="B36" s="222"/>
      <c r="C36" s="222"/>
      <c r="D36" s="2"/>
      <c r="E36" s="2"/>
      <c r="F36" s="2"/>
      <c r="G36" s="2"/>
    </row>
    <row r="37" spans="1:7" ht="12" customHeight="1">
      <c r="A37" s="10"/>
      <c r="D37" s="2"/>
      <c r="E37" s="2"/>
      <c r="F37" s="2"/>
      <c r="G37" s="2"/>
    </row>
    <row r="38" spans="1:7" ht="18.95" customHeight="1">
      <c r="A38" s="179" t="s">
        <v>15</v>
      </c>
      <c r="B38" s="180"/>
      <c r="C38" s="181"/>
      <c r="D38" s="2"/>
      <c r="E38" s="2"/>
      <c r="F38" s="2"/>
      <c r="G38" s="2"/>
    </row>
    <row r="39" spans="1:7" ht="12" customHeight="1">
      <c r="A39" s="13">
        <v>1</v>
      </c>
      <c r="B39" s="13" t="s">
        <v>16</v>
      </c>
      <c r="C39" s="13" t="s">
        <v>17</v>
      </c>
      <c r="D39" s="2"/>
      <c r="E39" s="2"/>
      <c r="F39" s="2"/>
      <c r="G39" s="2"/>
    </row>
    <row r="40" spans="1:7" ht="12" customHeight="1">
      <c r="A40" s="18" t="s">
        <v>1</v>
      </c>
      <c r="B40" s="12" t="s">
        <v>18</v>
      </c>
      <c r="C40" s="74">
        <f>C26</f>
        <v>0</v>
      </c>
      <c r="D40" s="2"/>
      <c r="E40" s="2"/>
      <c r="F40" s="2"/>
      <c r="G40" s="2"/>
    </row>
    <row r="41" spans="1:7" ht="24.95" customHeight="1">
      <c r="A41" s="18" t="s">
        <v>3</v>
      </c>
      <c r="B41" s="12" t="s">
        <v>133</v>
      </c>
      <c r="C41" s="74">
        <f>(C40/100)*30</f>
        <v>0</v>
      </c>
      <c r="D41" s="2"/>
      <c r="E41" s="2"/>
      <c r="F41" s="2"/>
      <c r="G41" s="2"/>
    </row>
    <row r="42" spans="1:7" ht="12" customHeight="1">
      <c r="A42" s="18" t="s">
        <v>6</v>
      </c>
      <c r="B42" s="12" t="s">
        <v>19</v>
      </c>
      <c r="C42" s="75">
        <v>0</v>
      </c>
      <c r="D42" s="2"/>
      <c r="E42" s="2"/>
      <c r="F42" s="2"/>
      <c r="G42" s="2"/>
    </row>
    <row r="43" spans="1:7" ht="12" customHeight="1">
      <c r="A43" s="18" t="s">
        <v>8</v>
      </c>
      <c r="B43" s="12" t="s">
        <v>20</v>
      </c>
      <c r="C43" s="75">
        <v>0</v>
      </c>
      <c r="D43" s="2"/>
      <c r="E43" s="2"/>
      <c r="F43" s="2"/>
      <c r="G43" s="2"/>
    </row>
    <row r="44" spans="1:7" ht="12" customHeight="1">
      <c r="A44" s="18" t="s">
        <v>21</v>
      </c>
      <c r="B44" s="12" t="s">
        <v>22</v>
      </c>
      <c r="C44" s="75">
        <v>0</v>
      </c>
      <c r="D44" s="2"/>
      <c r="E44" s="2"/>
      <c r="F44" s="2"/>
      <c r="G44" s="2"/>
    </row>
    <row r="45" spans="1:7" ht="12" customHeight="1">
      <c r="A45" s="18" t="s">
        <v>23</v>
      </c>
      <c r="B45" s="12" t="s">
        <v>24</v>
      </c>
      <c r="C45" s="75">
        <v>0</v>
      </c>
      <c r="D45" s="2"/>
      <c r="E45" s="2"/>
      <c r="F45" s="2"/>
      <c r="G45" s="2"/>
    </row>
    <row r="46" spans="1:7" ht="12" customHeight="1">
      <c r="A46" s="191" t="s">
        <v>134</v>
      </c>
      <c r="B46" s="204"/>
      <c r="C46" s="98">
        <f>SUM(C40:C45)</f>
        <v>0</v>
      </c>
      <c r="D46" s="2"/>
      <c r="E46" s="2"/>
      <c r="F46" s="2"/>
      <c r="G46" s="2"/>
    </row>
    <row r="47" spans="1:7" ht="12" customHeight="1">
      <c r="A47" s="2"/>
      <c r="B47" s="2"/>
      <c r="C47" s="7"/>
      <c r="D47" s="2"/>
      <c r="E47" s="2"/>
      <c r="F47" s="2"/>
      <c r="G47" s="2"/>
    </row>
    <row r="48" spans="1:7" s="85" customFormat="1" ht="15.75" customHeight="1">
      <c r="A48" s="200" t="s">
        <v>139</v>
      </c>
      <c r="B48" s="200"/>
      <c r="C48" s="200"/>
    </row>
    <row r="49" spans="1:7" s="85" customFormat="1" ht="15.75" customHeight="1">
      <c r="A49" s="216" t="s">
        <v>155</v>
      </c>
      <c r="B49" s="216"/>
      <c r="C49" s="216"/>
    </row>
    <row r="50" spans="1:7" ht="12.95" customHeight="1">
      <c r="A50" s="2"/>
      <c r="B50" s="2"/>
      <c r="C50" s="7"/>
      <c r="D50" s="2"/>
      <c r="E50" s="2"/>
      <c r="F50" s="2"/>
      <c r="G50" s="2"/>
    </row>
    <row r="51" spans="1:7" ht="18.95" customHeight="1">
      <c r="A51" s="179" t="s">
        <v>25</v>
      </c>
      <c r="B51" s="180"/>
      <c r="C51" s="180"/>
      <c r="D51" s="2"/>
      <c r="E51" s="2"/>
      <c r="F51" s="2"/>
      <c r="G51" s="2"/>
    </row>
    <row r="52" spans="1:7" ht="12" customHeight="1">
      <c r="A52" s="15"/>
      <c r="B52" s="15"/>
      <c r="C52" s="15"/>
      <c r="D52" s="2"/>
      <c r="E52" s="2"/>
      <c r="F52" s="2"/>
      <c r="G52" s="2"/>
    </row>
    <row r="53" spans="1:7" ht="18.95" customHeight="1">
      <c r="A53" s="217" t="s">
        <v>26</v>
      </c>
      <c r="B53" s="212"/>
      <c r="C53" s="212"/>
      <c r="D53" s="2"/>
      <c r="E53" s="2"/>
      <c r="F53" s="2"/>
      <c r="G53" s="2"/>
    </row>
    <row r="54" spans="1:7" ht="12" customHeight="1">
      <c r="A54" s="11" t="s">
        <v>27</v>
      </c>
      <c r="B54" s="11" t="s">
        <v>28</v>
      </c>
      <c r="C54" s="13" t="s">
        <v>29</v>
      </c>
      <c r="D54" s="2"/>
      <c r="E54" s="2"/>
      <c r="F54" s="2"/>
      <c r="G54" s="2"/>
    </row>
    <row r="55" spans="1:7" ht="12" customHeight="1">
      <c r="A55" s="69" t="s">
        <v>1</v>
      </c>
      <c r="B55" s="16" t="s">
        <v>30</v>
      </c>
      <c r="C55" s="60"/>
      <c r="D55" s="2"/>
      <c r="E55" s="2"/>
      <c r="F55" s="2"/>
      <c r="G55" s="2"/>
    </row>
    <row r="56" spans="1:7" ht="12" customHeight="1">
      <c r="A56" s="69" t="s">
        <v>3</v>
      </c>
      <c r="B56" s="16" t="s">
        <v>31</v>
      </c>
      <c r="C56" s="71"/>
      <c r="D56" s="2"/>
      <c r="E56" s="2"/>
      <c r="F56" s="2"/>
      <c r="G56" s="2"/>
    </row>
    <row r="57" spans="1:7" ht="12" customHeight="1">
      <c r="A57" s="199" t="s">
        <v>135</v>
      </c>
      <c r="B57" s="204"/>
      <c r="C57" s="99">
        <f>SUM(C55:C56)</f>
        <v>0</v>
      </c>
      <c r="D57" s="2"/>
      <c r="E57" s="2"/>
      <c r="F57" s="2"/>
      <c r="G57" s="2"/>
    </row>
    <row r="58" spans="1:7" ht="12" customHeight="1">
      <c r="A58" s="15"/>
      <c r="B58" s="15"/>
      <c r="C58" s="15"/>
      <c r="D58" s="2"/>
      <c r="E58" s="2"/>
      <c r="F58" s="2"/>
      <c r="G58" s="2"/>
    </row>
    <row r="59" spans="1:7" ht="18.95" customHeight="1">
      <c r="A59" s="200" t="s">
        <v>139</v>
      </c>
      <c r="B59" s="200"/>
      <c r="C59" s="200"/>
      <c r="D59" s="2"/>
      <c r="E59" s="2"/>
      <c r="F59" s="2"/>
      <c r="G59" s="2"/>
    </row>
    <row r="60" spans="1:7" ht="36.6" customHeight="1">
      <c r="A60" s="216" t="s">
        <v>143</v>
      </c>
      <c r="B60" s="216"/>
      <c r="C60" s="216"/>
      <c r="D60" s="2"/>
      <c r="E60" s="2"/>
      <c r="F60" s="2"/>
      <c r="G60" s="2"/>
    </row>
    <row r="61" spans="1:7" ht="30" customHeight="1">
      <c r="A61" s="216" t="s">
        <v>144</v>
      </c>
      <c r="B61" s="216"/>
      <c r="C61" s="216"/>
      <c r="D61" s="2"/>
      <c r="E61" s="2"/>
      <c r="F61" s="2"/>
      <c r="G61" s="2"/>
    </row>
    <row r="62" spans="1:7" ht="12" customHeight="1">
      <c r="A62" s="86"/>
      <c r="B62" s="86"/>
      <c r="C62" s="86"/>
      <c r="D62" s="2"/>
      <c r="E62" s="2"/>
      <c r="F62" s="2"/>
      <c r="G62" s="2"/>
    </row>
    <row r="63" spans="1:7" ht="18.95" customHeight="1">
      <c r="A63" s="217" t="s">
        <v>32</v>
      </c>
      <c r="B63" s="218"/>
      <c r="C63" s="218"/>
      <c r="D63" s="2"/>
      <c r="E63" s="2"/>
      <c r="F63" s="2"/>
      <c r="G63" s="2"/>
    </row>
    <row r="64" spans="1:7" ht="12" customHeight="1">
      <c r="A64" s="13" t="s">
        <v>33</v>
      </c>
      <c r="B64" s="13" t="s">
        <v>34</v>
      </c>
      <c r="C64" s="13" t="s">
        <v>29</v>
      </c>
      <c r="D64" s="2"/>
      <c r="E64" s="2"/>
      <c r="F64" s="2"/>
      <c r="G64" s="2"/>
    </row>
    <row r="65" spans="1:7" ht="12" customHeight="1">
      <c r="A65" s="18" t="s">
        <v>1</v>
      </c>
      <c r="B65" s="16" t="s">
        <v>35</v>
      </c>
      <c r="C65" s="19"/>
      <c r="D65" s="2"/>
      <c r="E65" s="2"/>
      <c r="F65" s="2"/>
      <c r="G65" s="2"/>
    </row>
    <row r="66" spans="1:7" ht="12" customHeight="1">
      <c r="A66" s="18" t="s">
        <v>3</v>
      </c>
      <c r="B66" s="16" t="s">
        <v>36</v>
      </c>
      <c r="C66" s="19"/>
      <c r="D66" s="2"/>
      <c r="E66" s="2"/>
      <c r="F66" s="2"/>
      <c r="G66" s="2"/>
    </row>
    <row r="67" spans="1:7" ht="12" customHeight="1">
      <c r="A67" s="18" t="s">
        <v>6</v>
      </c>
      <c r="B67" s="16" t="s">
        <v>37</v>
      </c>
      <c r="C67" s="70"/>
      <c r="D67" s="2"/>
      <c r="E67" s="2"/>
      <c r="F67" s="2"/>
      <c r="G67" s="2"/>
    </row>
    <row r="68" spans="1:7" ht="12" customHeight="1">
      <c r="A68" s="18" t="s">
        <v>8</v>
      </c>
      <c r="B68" s="16" t="s">
        <v>38</v>
      </c>
      <c r="C68" s="19"/>
      <c r="D68" s="2"/>
      <c r="E68" s="2"/>
      <c r="F68" s="2"/>
      <c r="G68" s="2"/>
    </row>
    <row r="69" spans="1:7" ht="12" customHeight="1">
      <c r="A69" s="18" t="s">
        <v>21</v>
      </c>
      <c r="B69" s="16" t="s">
        <v>39</v>
      </c>
      <c r="C69" s="19"/>
      <c r="D69" s="2"/>
      <c r="E69" s="2"/>
      <c r="F69" s="2"/>
      <c r="G69" s="2"/>
    </row>
    <row r="70" spans="1:7" ht="12" customHeight="1">
      <c r="A70" s="18" t="s">
        <v>23</v>
      </c>
      <c r="B70" s="16" t="s">
        <v>40</v>
      </c>
      <c r="C70" s="19"/>
      <c r="D70" s="2"/>
      <c r="E70" s="2"/>
      <c r="F70" s="2"/>
      <c r="G70" s="2"/>
    </row>
    <row r="71" spans="1:7" ht="12" customHeight="1">
      <c r="A71" s="18" t="s">
        <v>41</v>
      </c>
      <c r="B71" s="16" t="s">
        <v>42</v>
      </c>
      <c r="C71" s="19"/>
      <c r="D71" s="2"/>
      <c r="E71" s="2"/>
      <c r="F71" s="2"/>
      <c r="G71" s="2"/>
    </row>
    <row r="72" spans="1:7" ht="18.95" customHeight="1">
      <c r="A72" s="18" t="s">
        <v>43</v>
      </c>
      <c r="B72" s="16" t="s">
        <v>44</v>
      </c>
      <c r="C72" s="19"/>
      <c r="D72" s="2"/>
      <c r="E72" s="2"/>
      <c r="F72" s="2"/>
      <c r="G72" s="2"/>
    </row>
    <row r="73" spans="1:7" ht="12" customHeight="1">
      <c r="A73" s="191" t="s">
        <v>137</v>
      </c>
      <c r="B73" s="204"/>
      <c r="C73" s="100">
        <f>SUM(C65:C72)</f>
        <v>0</v>
      </c>
      <c r="D73" s="2"/>
      <c r="E73" s="2"/>
      <c r="F73" s="2"/>
      <c r="G73" s="2"/>
    </row>
    <row r="74" spans="1:7" ht="12" customHeight="1">
      <c r="A74" s="15"/>
      <c r="B74" s="15"/>
      <c r="C74" s="15"/>
      <c r="D74" s="2"/>
      <c r="E74" s="2"/>
      <c r="F74" s="2"/>
      <c r="G74" s="2"/>
    </row>
    <row r="75" spans="1:7" ht="12" customHeight="1">
      <c r="A75" s="215" t="s">
        <v>139</v>
      </c>
      <c r="B75" s="215"/>
      <c r="C75" s="215"/>
      <c r="D75" s="2"/>
      <c r="E75" s="2"/>
      <c r="F75" s="2"/>
      <c r="G75" s="2"/>
    </row>
    <row r="76" spans="1:7" ht="12" customHeight="1">
      <c r="A76" s="207" t="s">
        <v>145</v>
      </c>
      <c r="B76" s="207"/>
      <c r="C76" s="207"/>
      <c r="D76" s="2"/>
      <c r="E76" s="2"/>
      <c r="F76" s="2"/>
      <c r="G76" s="2"/>
    </row>
    <row r="77" spans="1:7" ht="27.95" customHeight="1">
      <c r="A77" s="178" t="s">
        <v>146</v>
      </c>
      <c r="B77" s="178"/>
      <c r="C77" s="178"/>
      <c r="D77" s="2"/>
      <c r="E77" s="2"/>
      <c r="F77" s="2"/>
      <c r="G77" s="2"/>
    </row>
    <row r="78" spans="1:7" ht="34.5" customHeight="1">
      <c r="A78" s="178" t="s">
        <v>147</v>
      </c>
      <c r="B78" s="178"/>
      <c r="C78" s="178"/>
      <c r="D78" s="2"/>
      <c r="E78" s="2"/>
      <c r="F78" s="2"/>
      <c r="G78" s="2"/>
    </row>
    <row r="79" spans="1:7" ht="12" customHeight="1">
      <c r="A79" s="178" t="s">
        <v>148</v>
      </c>
      <c r="B79" s="178"/>
      <c r="C79" s="178"/>
      <c r="D79" s="2"/>
      <c r="E79" s="2"/>
      <c r="F79" s="2"/>
      <c r="G79" s="2"/>
    </row>
    <row r="80" spans="1:7" ht="26.45" customHeight="1">
      <c r="A80" s="206" t="s">
        <v>226</v>
      </c>
      <c r="B80" s="206"/>
      <c r="C80" s="206"/>
      <c r="D80" s="2"/>
      <c r="E80" s="2"/>
      <c r="F80" s="2"/>
      <c r="G80" s="2"/>
    </row>
    <row r="81" spans="1:7" ht="12" customHeight="1">
      <c r="A81" s="209" t="s">
        <v>227</v>
      </c>
      <c r="B81" s="209"/>
      <c r="C81" s="209"/>
      <c r="D81" s="2"/>
      <c r="E81" s="2"/>
      <c r="F81" s="2"/>
      <c r="G81" s="2"/>
    </row>
    <row r="82" spans="1:7" ht="20.45" customHeight="1">
      <c r="A82" s="207" t="s">
        <v>149</v>
      </c>
      <c r="B82" s="207"/>
      <c r="C82" s="207"/>
      <c r="D82" s="2"/>
      <c r="E82" s="2"/>
      <c r="F82" s="2"/>
      <c r="G82" s="2"/>
    </row>
    <row r="83" spans="1:7" ht="21" customHeight="1">
      <c r="A83" s="207" t="s">
        <v>150</v>
      </c>
      <c r="B83" s="207"/>
      <c r="C83" s="207"/>
      <c r="D83" s="2"/>
      <c r="E83" s="2"/>
      <c r="F83" s="2"/>
      <c r="G83" s="2"/>
    </row>
    <row r="84" spans="1:7" ht="28.5" customHeight="1">
      <c r="A84" s="210" t="s">
        <v>151</v>
      </c>
      <c r="B84" s="210"/>
      <c r="C84" s="210"/>
      <c r="D84" s="2"/>
      <c r="E84" s="2"/>
      <c r="F84" s="2"/>
      <c r="G84" s="2"/>
    </row>
    <row r="85" spans="1:7" ht="12" customHeight="1">
      <c r="A85" s="87"/>
      <c r="B85" s="87"/>
      <c r="C85" s="87"/>
      <c r="D85" s="2"/>
      <c r="E85" s="2"/>
      <c r="F85" s="2"/>
      <c r="G85" s="2"/>
    </row>
    <row r="86" spans="1:7" ht="18" customHeight="1">
      <c r="A86" s="211" t="s">
        <v>46</v>
      </c>
      <c r="B86" s="212"/>
      <c r="C86" s="213"/>
      <c r="D86" s="2"/>
      <c r="E86" s="2"/>
      <c r="F86" s="2"/>
      <c r="G86" s="2"/>
    </row>
    <row r="87" spans="1:7" ht="12" customHeight="1">
      <c r="A87" s="51" t="s">
        <v>47</v>
      </c>
      <c r="B87" s="51" t="s">
        <v>48</v>
      </c>
      <c r="C87" s="51" t="s">
        <v>17</v>
      </c>
      <c r="D87" s="2"/>
      <c r="E87" s="2"/>
      <c r="F87" s="2"/>
      <c r="G87" s="2"/>
    </row>
    <row r="88" spans="1:7" ht="12" customHeight="1">
      <c r="A88" s="83" t="s">
        <v>1</v>
      </c>
      <c r="B88" s="61" t="s">
        <v>154</v>
      </c>
      <c r="C88" s="76"/>
      <c r="D88" s="2"/>
      <c r="E88" s="2"/>
      <c r="F88" s="2"/>
      <c r="G88" s="2"/>
    </row>
    <row r="89" spans="1:7" ht="12" customHeight="1">
      <c r="A89" s="83" t="s">
        <v>3</v>
      </c>
      <c r="B89" s="61" t="s">
        <v>228</v>
      </c>
      <c r="C89" s="77"/>
      <c r="D89" s="2"/>
      <c r="E89" s="2"/>
      <c r="F89" s="2"/>
      <c r="G89" s="2"/>
    </row>
    <row r="90" spans="1:7" ht="12" customHeight="1">
      <c r="A90" s="83" t="s">
        <v>6</v>
      </c>
      <c r="B90" s="61" t="s">
        <v>229</v>
      </c>
      <c r="C90" s="78"/>
      <c r="D90" s="2"/>
      <c r="E90" s="2"/>
      <c r="F90" s="2"/>
      <c r="G90" s="2"/>
    </row>
    <row r="91" spans="1:7" ht="12" customHeight="1">
      <c r="A91" s="83" t="s">
        <v>8</v>
      </c>
      <c r="B91" s="61" t="s">
        <v>230</v>
      </c>
      <c r="C91" s="78"/>
      <c r="D91" s="2"/>
      <c r="E91" s="2"/>
      <c r="F91" s="2"/>
      <c r="G91" s="2"/>
    </row>
    <row r="92" spans="1:7" ht="12" customHeight="1">
      <c r="A92" s="83" t="s">
        <v>21</v>
      </c>
      <c r="B92" s="61" t="s">
        <v>231</v>
      </c>
      <c r="C92" s="78"/>
      <c r="D92" s="2"/>
      <c r="E92" s="2"/>
      <c r="F92" s="2"/>
      <c r="G92" s="2"/>
    </row>
    <row r="93" spans="1:7" ht="12" customHeight="1">
      <c r="A93" s="214" t="s">
        <v>136</v>
      </c>
      <c r="B93" s="204"/>
      <c r="C93" s="113">
        <f>SUM(C88:C92)</f>
        <v>0</v>
      </c>
      <c r="D93" s="2"/>
      <c r="E93" s="2"/>
      <c r="F93" s="2"/>
      <c r="G93" s="2"/>
    </row>
    <row r="94" spans="1:7" ht="11.1" customHeight="1">
      <c r="A94" s="2"/>
      <c r="B94" s="2"/>
      <c r="C94" s="7"/>
      <c r="D94" s="2"/>
      <c r="E94" s="2"/>
      <c r="F94" s="2"/>
      <c r="G94" s="2"/>
    </row>
    <row r="95" spans="1:7" s="85" customFormat="1" ht="15.75" customHeight="1">
      <c r="A95" s="89" t="s">
        <v>139</v>
      </c>
      <c r="B95" s="89"/>
      <c r="C95" s="89"/>
    </row>
    <row r="96" spans="1:7" s="85" customFormat="1" ht="15.75" customHeight="1">
      <c r="A96" s="178" t="s">
        <v>152</v>
      </c>
      <c r="B96" s="178"/>
      <c r="C96" s="178"/>
    </row>
    <row r="97" spans="1:7" s="85" customFormat="1" ht="24.6" customHeight="1">
      <c r="A97" s="178" t="s">
        <v>153</v>
      </c>
      <c r="B97" s="178"/>
      <c r="C97" s="178"/>
    </row>
    <row r="98" spans="1:7" s="85" customFormat="1" ht="15.75">
      <c r="A98" s="86"/>
      <c r="B98" s="86"/>
      <c r="C98" s="86"/>
    </row>
    <row r="99" spans="1:7" ht="12" customHeight="1">
      <c r="A99" s="201" t="s">
        <v>49</v>
      </c>
      <c r="B99" s="202"/>
      <c r="C99" s="205"/>
      <c r="D99" s="2"/>
      <c r="E99" s="2"/>
      <c r="F99" s="2"/>
      <c r="G99" s="2"/>
    </row>
    <row r="100" spans="1:7" ht="12" customHeight="1">
      <c r="A100" s="51">
        <v>2</v>
      </c>
      <c r="B100" s="51" t="s">
        <v>50</v>
      </c>
      <c r="C100" s="51" t="s">
        <v>17</v>
      </c>
      <c r="D100" s="2"/>
      <c r="E100" s="2"/>
      <c r="F100" s="2"/>
      <c r="G100" s="2"/>
    </row>
    <row r="101" spans="1:7" ht="12" customHeight="1">
      <c r="A101" s="51" t="s">
        <v>27</v>
      </c>
      <c r="B101" s="52" t="s">
        <v>28</v>
      </c>
      <c r="C101" s="79" t="e">
        <f>#REF!</f>
        <v>#REF!</v>
      </c>
      <c r="D101" s="2"/>
      <c r="E101" s="2"/>
      <c r="F101" s="2"/>
      <c r="G101" s="2"/>
    </row>
    <row r="102" spans="1:7" ht="12" customHeight="1">
      <c r="A102" s="51" t="s">
        <v>33</v>
      </c>
      <c r="B102" s="52" t="s">
        <v>34</v>
      </c>
      <c r="C102" s="79" t="e">
        <f>#REF!</f>
        <v>#REF!</v>
      </c>
      <c r="D102" s="2"/>
      <c r="E102" s="2"/>
      <c r="F102" s="2"/>
      <c r="G102" s="2"/>
    </row>
    <row r="103" spans="1:7" ht="12" customHeight="1">
      <c r="A103" s="51" t="s">
        <v>47</v>
      </c>
      <c r="B103" s="52" t="s">
        <v>48</v>
      </c>
      <c r="C103" s="79">
        <f>C93</f>
        <v>0</v>
      </c>
      <c r="D103" s="2"/>
      <c r="E103" s="2"/>
      <c r="F103" s="2"/>
      <c r="G103" s="2"/>
    </row>
    <row r="104" spans="1:7" ht="18.95" customHeight="1">
      <c r="A104" s="208" t="s">
        <v>137</v>
      </c>
      <c r="B104" s="204"/>
      <c r="C104" s="101" t="e">
        <f>SUM(C101:C103)</f>
        <v>#REF!</v>
      </c>
      <c r="D104" s="2"/>
      <c r="E104" s="2"/>
      <c r="F104" s="2"/>
      <c r="G104" s="22"/>
    </row>
    <row r="105" spans="1:7" ht="12" customHeight="1">
      <c r="A105" s="2"/>
      <c r="B105" s="2"/>
      <c r="C105" s="7"/>
      <c r="D105" s="2"/>
      <c r="E105" s="2"/>
      <c r="F105" s="2"/>
      <c r="G105" s="2"/>
    </row>
    <row r="106" spans="1:7" ht="18.95" customHeight="1">
      <c r="A106" s="179" t="s">
        <v>51</v>
      </c>
      <c r="B106" s="180"/>
      <c r="C106" s="180"/>
      <c r="D106" s="2"/>
      <c r="E106" s="2"/>
      <c r="F106" s="2"/>
      <c r="G106" s="2"/>
    </row>
    <row r="107" spans="1:7" ht="12" customHeight="1">
      <c r="A107" s="15" t="s">
        <v>138</v>
      </c>
      <c r="B107" s="15" t="s">
        <v>52</v>
      </c>
      <c r="C107" s="15"/>
      <c r="D107" s="2"/>
      <c r="E107" s="2"/>
      <c r="F107" s="2"/>
      <c r="G107" s="2"/>
    </row>
    <row r="108" spans="1:7" ht="12" customHeight="1">
      <c r="A108" s="13">
        <v>3</v>
      </c>
      <c r="B108" s="17" t="s">
        <v>53</v>
      </c>
      <c r="C108" s="13" t="s">
        <v>29</v>
      </c>
      <c r="D108" s="2"/>
      <c r="E108" s="2"/>
      <c r="F108" s="2"/>
      <c r="G108" s="2"/>
    </row>
    <row r="109" spans="1:7" ht="12" customHeight="1">
      <c r="A109" s="13" t="s">
        <v>1</v>
      </c>
      <c r="B109" s="16" t="s">
        <v>54</v>
      </c>
      <c r="C109" s="80"/>
      <c r="D109" s="2"/>
      <c r="E109" s="2"/>
      <c r="F109" s="2"/>
      <c r="G109" s="2"/>
    </row>
    <row r="110" spans="1:7" ht="12" customHeight="1">
      <c r="A110" s="13" t="s">
        <v>3</v>
      </c>
      <c r="B110" s="16" t="s">
        <v>55</v>
      </c>
      <c r="C110" s="81"/>
      <c r="D110" s="2"/>
      <c r="E110" s="2"/>
      <c r="F110" s="2"/>
      <c r="G110" s="2"/>
    </row>
    <row r="111" spans="1:7" ht="21.95" customHeight="1">
      <c r="A111" s="13" t="s">
        <v>6</v>
      </c>
      <c r="B111" s="16" t="s">
        <v>56</v>
      </c>
      <c r="C111" s="84"/>
      <c r="D111" s="2"/>
      <c r="E111" s="2"/>
      <c r="F111" s="2"/>
      <c r="G111" s="2"/>
    </row>
    <row r="112" spans="1:7" ht="12" customHeight="1">
      <c r="A112" s="13" t="s">
        <v>8</v>
      </c>
      <c r="B112" s="16" t="s">
        <v>160</v>
      </c>
      <c r="C112" s="82"/>
      <c r="D112" s="2"/>
      <c r="E112" s="2"/>
      <c r="F112" s="2"/>
      <c r="G112" s="2"/>
    </row>
    <row r="113" spans="1:7" ht="12" customHeight="1">
      <c r="A113" s="13" t="s">
        <v>21</v>
      </c>
      <c r="B113" s="16" t="s">
        <v>57</v>
      </c>
      <c r="C113" s="82"/>
      <c r="D113" s="2"/>
      <c r="E113" s="2"/>
      <c r="F113" s="2"/>
      <c r="G113" s="2"/>
    </row>
    <row r="114" spans="1:7" ht="12" customHeight="1">
      <c r="A114" s="13" t="s">
        <v>23</v>
      </c>
      <c r="B114" s="16" t="s">
        <v>24</v>
      </c>
      <c r="C114" s="62"/>
      <c r="D114" s="2"/>
      <c r="E114" s="2"/>
      <c r="F114" s="2"/>
      <c r="G114" s="2"/>
    </row>
    <row r="115" spans="1:7" ht="12" customHeight="1">
      <c r="A115" s="191" t="s">
        <v>137</v>
      </c>
      <c r="B115" s="193"/>
      <c r="C115" s="102">
        <f>SUM(C109:C113)</f>
        <v>0</v>
      </c>
      <c r="D115" s="2"/>
      <c r="E115" s="2"/>
      <c r="F115" s="2"/>
      <c r="G115" s="2"/>
    </row>
    <row r="116" spans="1:7" ht="18.95" customHeight="1">
      <c r="A116" s="15"/>
      <c r="B116" s="15"/>
      <c r="C116" s="15"/>
      <c r="D116" s="2"/>
      <c r="E116" s="2"/>
      <c r="F116" s="2"/>
      <c r="G116" s="2"/>
    </row>
    <row r="117" spans="1:7" ht="12" customHeight="1">
      <c r="A117" s="90" t="s">
        <v>139</v>
      </c>
      <c r="B117" s="90"/>
      <c r="C117" s="90"/>
      <c r="D117" s="2"/>
      <c r="E117" s="2"/>
      <c r="F117" s="2"/>
      <c r="G117" s="2"/>
    </row>
    <row r="118" spans="1:7" ht="53.25" customHeight="1">
      <c r="A118" s="207" t="s">
        <v>159</v>
      </c>
      <c r="B118" s="207"/>
      <c r="C118" s="207"/>
      <c r="D118" s="2"/>
      <c r="E118" s="2"/>
      <c r="F118" s="2"/>
      <c r="G118" s="2"/>
    </row>
    <row r="119" spans="1:7" ht="49.5" customHeight="1">
      <c r="A119" s="207" t="s">
        <v>156</v>
      </c>
      <c r="B119" s="207"/>
      <c r="C119" s="207"/>
      <c r="D119" s="2"/>
      <c r="E119" s="2"/>
      <c r="F119" s="2"/>
      <c r="G119" s="2"/>
    </row>
    <row r="120" spans="1:7" ht="31.5" customHeight="1">
      <c r="A120" s="207" t="s">
        <v>161</v>
      </c>
      <c r="B120" s="207"/>
      <c r="C120" s="207"/>
      <c r="D120" s="2"/>
      <c r="E120" s="2"/>
      <c r="F120" s="2"/>
      <c r="G120" s="2"/>
    </row>
    <row r="121" spans="1:7" ht="42" customHeight="1">
      <c r="A121" s="207" t="s">
        <v>162</v>
      </c>
      <c r="B121" s="207"/>
      <c r="C121" s="207"/>
      <c r="D121" s="2"/>
      <c r="E121" s="2"/>
      <c r="F121" s="2"/>
      <c r="G121" s="2"/>
    </row>
    <row r="122" spans="1:7" ht="51.75" customHeight="1">
      <c r="A122" s="207" t="s">
        <v>157</v>
      </c>
      <c r="B122" s="207"/>
      <c r="C122" s="207"/>
      <c r="D122" s="2"/>
      <c r="E122" s="2"/>
      <c r="F122" s="2"/>
      <c r="G122" s="2"/>
    </row>
    <row r="123" spans="1:7" ht="51" customHeight="1">
      <c r="A123" s="207" t="s">
        <v>158</v>
      </c>
      <c r="B123" s="207"/>
      <c r="C123" s="207"/>
      <c r="D123" s="2"/>
      <c r="E123" s="2"/>
      <c r="F123" s="2"/>
      <c r="G123" s="2"/>
    </row>
    <row r="124" spans="1:7" ht="12" customHeight="1">
      <c r="A124" s="91"/>
      <c r="B124" s="91"/>
      <c r="C124" s="91"/>
      <c r="D124" s="2"/>
      <c r="E124" s="2"/>
      <c r="F124" s="2"/>
      <c r="G124" s="2"/>
    </row>
    <row r="125" spans="1:7" ht="12" customHeight="1">
      <c r="A125" s="179" t="s">
        <v>58</v>
      </c>
      <c r="B125" s="180"/>
      <c r="C125" s="180"/>
      <c r="D125" s="2"/>
      <c r="E125" s="2"/>
      <c r="F125" s="2"/>
      <c r="G125" s="2"/>
    </row>
    <row r="126" spans="1:7" ht="12" customHeight="1">
      <c r="A126" s="15"/>
      <c r="B126" s="15"/>
      <c r="C126" s="15"/>
      <c r="D126" s="2"/>
      <c r="E126" s="2"/>
      <c r="F126" s="2"/>
      <c r="G126" s="2"/>
    </row>
    <row r="127" spans="1:7" ht="18.95" customHeight="1">
      <c r="A127" s="201" t="s">
        <v>59</v>
      </c>
      <c r="B127" s="202"/>
      <c r="C127" s="202"/>
      <c r="D127" s="2"/>
      <c r="E127" s="2"/>
      <c r="F127" s="2"/>
      <c r="G127" s="2"/>
    </row>
    <row r="128" spans="1:7" ht="12" customHeight="1">
      <c r="A128" s="17" t="s">
        <v>60</v>
      </c>
      <c r="B128" s="17" t="s">
        <v>61</v>
      </c>
      <c r="C128" s="13" t="s">
        <v>29</v>
      </c>
      <c r="D128" s="2"/>
      <c r="E128" s="2"/>
      <c r="F128" s="2"/>
      <c r="G128" s="2"/>
    </row>
    <row r="129" spans="1:7" ht="15" customHeight="1">
      <c r="A129" s="13" t="s">
        <v>1</v>
      </c>
      <c r="B129" s="16" t="s">
        <v>62</v>
      </c>
      <c r="C129" s="81"/>
      <c r="D129" s="2"/>
      <c r="E129" s="2"/>
      <c r="F129" s="2"/>
      <c r="G129" s="2"/>
    </row>
    <row r="130" spans="1:7" ht="12" customHeight="1">
      <c r="A130" s="13" t="s">
        <v>3</v>
      </c>
      <c r="B130" s="16" t="s">
        <v>63</v>
      </c>
      <c r="C130" s="81"/>
      <c r="D130" s="2"/>
      <c r="E130" s="2"/>
      <c r="F130" s="2"/>
      <c r="G130" s="2"/>
    </row>
    <row r="131" spans="1:7" ht="12" customHeight="1">
      <c r="A131" s="13" t="s">
        <v>6</v>
      </c>
      <c r="B131" s="16" t="s">
        <v>64</v>
      </c>
      <c r="C131" s="81"/>
      <c r="D131" s="2"/>
      <c r="E131" s="2"/>
      <c r="F131" s="2"/>
      <c r="G131" s="2"/>
    </row>
    <row r="132" spans="1:7" ht="12" customHeight="1">
      <c r="A132" s="13" t="s">
        <v>8</v>
      </c>
      <c r="B132" s="16" t="s">
        <v>65</v>
      </c>
      <c r="C132" s="81"/>
      <c r="D132" s="2"/>
      <c r="E132" s="2"/>
      <c r="F132" s="2"/>
      <c r="G132" s="2"/>
    </row>
    <row r="133" spans="1:7" ht="12" customHeight="1">
      <c r="A133" s="13" t="s">
        <v>21</v>
      </c>
      <c r="B133" s="16" t="s">
        <v>66</v>
      </c>
      <c r="C133" s="114"/>
      <c r="D133" s="2"/>
      <c r="E133" s="2"/>
      <c r="F133" s="2"/>
      <c r="G133" s="2"/>
    </row>
    <row r="134" spans="1:7" ht="12" customHeight="1">
      <c r="A134" s="13" t="s">
        <v>23</v>
      </c>
      <c r="B134" s="16" t="s">
        <v>67</v>
      </c>
      <c r="C134" s="114"/>
      <c r="D134" s="2"/>
      <c r="E134" s="2"/>
      <c r="F134" s="2"/>
      <c r="G134" s="2"/>
    </row>
    <row r="135" spans="1:7" ht="12" customHeight="1">
      <c r="A135" s="191" t="s">
        <v>45</v>
      </c>
      <c r="B135" s="193"/>
      <c r="C135" s="115">
        <f>SUM(C129:C134)</f>
        <v>0</v>
      </c>
      <c r="D135" s="2"/>
      <c r="E135" s="2"/>
      <c r="F135" s="2"/>
      <c r="G135" s="2"/>
    </row>
    <row r="136" spans="1:7" ht="12" customHeight="1">
      <c r="A136" s="15"/>
      <c r="B136" s="15"/>
      <c r="C136" s="15"/>
      <c r="D136" s="2"/>
      <c r="E136" s="2"/>
      <c r="F136" s="2"/>
      <c r="G136" s="2"/>
    </row>
    <row r="137" spans="1:7" ht="12" customHeight="1">
      <c r="A137" s="89" t="s">
        <v>139</v>
      </c>
      <c r="B137" s="89"/>
      <c r="C137" s="89"/>
      <c r="D137" s="2"/>
      <c r="E137" s="2"/>
      <c r="F137" s="2"/>
      <c r="G137" s="2"/>
    </row>
    <row r="138" spans="1:7" ht="14.45" customHeight="1">
      <c r="A138" s="178" t="s">
        <v>167</v>
      </c>
      <c r="B138" s="178"/>
      <c r="C138" s="178"/>
      <c r="D138" s="2"/>
      <c r="E138" s="2"/>
      <c r="F138" s="2"/>
      <c r="G138" s="2"/>
    </row>
    <row r="139" spans="1:7" ht="47.25" customHeight="1">
      <c r="A139" s="206" t="s">
        <v>163</v>
      </c>
      <c r="B139" s="206"/>
      <c r="C139" s="206"/>
      <c r="D139" s="2"/>
      <c r="E139" s="2"/>
      <c r="F139" s="2"/>
      <c r="G139" s="2"/>
    </row>
    <row r="140" spans="1:7" ht="32.450000000000003" customHeight="1">
      <c r="A140" s="178" t="s">
        <v>164</v>
      </c>
      <c r="B140" s="178"/>
      <c r="C140" s="178"/>
      <c r="D140" s="2"/>
      <c r="E140" s="2"/>
      <c r="F140" s="2"/>
      <c r="G140" s="2"/>
    </row>
    <row r="141" spans="1:7" ht="42.95" customHeight="1">
      <c r="A141" s="178" t="s">
        <v>166</v>
      </c>
      <c r="B141" s="178"/>
      <c r="C141" s="178"/>
      <c r="D141" s="2"/>
      <c r="E141" s="2"/>
      <c r="F141" s="2"/>
      <c r="G141" s="2"/>
    </row>
    <row r="142" spans="1:7" ht="50.25" customHeight="1">
      <c r="A142" s="178" t="s">
        <v>165</v>
      </c>
      <c r="B142" s="178"/>
      <c r="C142" s="178"/>
      <c r="D142" s="2"/>
      <c r="E142" s="2"/>
      <c r="F142" s="2"/>
      <c r="G142" s="2"/>
    </row>
    <row r="143" spans="1:7" ht="12" customHeight="1">
      <c r="A143" s="92"/>
      <c r="B143" s="92"/>
      <c r="C143" s="92"/>
      <c r="D143" s="2"/>
      <c r="E143" s="2"/>
      <c r="F143" s="2"/>
      <c r="G143" s="2"/>
    </row>
    <row r="144" spans="1:7" ht="12" customHeight="1">
      <c r="A144" s="201" t="s">
        <v>68</v>
      </c>
      <c r="B144" s="202"/>
      <c r="C144" s="202"/>
      <c r="D144" s="2"/>
      <c r="E144" s="2"/>
      <c r="F144" s="2"/>
      <c r="G144" s="2"/>
    </row>
    <row r="145" spans="1:7" ht="12" customHeight="1">
      <c r="A145" s="17" t="s">
        <v>69</v>
      </c>
      <c r="B145" s="17" t="s">
        <v>70</v>
      </c>
      <c r="C145" s="13" t="s">
        <v>29</v>
      </c>
      <c r="D145" s="2"/>
      <c r="E145" s="2"/>
      <c r="F145" s="2"/>
      <c r="G145" s="2"/>
    </row>
    <row r="146" spans="1:7" ht="12" customHeight="1">
      <c r="A146" s="13" t="s">
        <v>1</v>
      </c>
      <c r="B146" s="16" t="s">
        <v>71</v>
      </c>
      <c r="C146" s="25">
        <v>0</v>
      </c>
      <c r="D146" s="2"/>
      <c r="E146" s="2"/>
      <c r="F146" s="2"/>
      <c r="G146" s="2"/>
    </row>
    <row r="147" spans="1:7" ht="12" customHeight="1">
      <c r="A147" s="191" t="s">
        <v>45</v>
      </c>
      <c r="B147" s="203"/>
      <c r="C147" s="204"/>
      <c r="D147" s="2"/>
      <c r="E147" s="2"/>
      <c r="F147" s="2"/>
      <c r="G147" s="2"/>
    </row>
    <row r="148" spans="1:7" ht="12" customHeight="1">
      <c r="A148" s="2"/>
      <c r="B148" s="2"/>
      <c r="C148" s="7"/>
      <c r="D148" s="2"/>
      <c r="E148" s="2"/>
      <c r="F148" s="2"/>
      <c r="G148" s="2"/>
    </row>
    <row r="149" spans="1:7" ht="12" customHeight="1">
      <c r="A149" s="201" t="s">
        <v>72</v>
      </c>
      <c r="B149" s="202"/>
      <c r="C149" s="205"/>
      <c r="D149" s="2"/>
      <c r="E149" s="2"/>
      <c r="F149" s="2"/>
      <c r="G149" s="2"/>
    </row>
    <row r="150" spans="1:7" ht="12" customHeight="1">
      <c r="A150" s="17">
        <v>4</v>
      </c>
      <c r="B150" s="17" t="s">
        <v>73</v>
      </c>
      <c r="C150" s="13" t="s">
        <v>17</v>
      </c>
      <c r="D150" s="2"/>
      <c r="E150" s="2"/>
      <c r="F150" s="2"/>
      <c r="G150" s="2"/>
    </row>
    <row r="151" spans="1:7" ht="12" customHeight="1">
      <c r="A151" s="16" t="s">
        <v>60</v>
      </c>
      <c r="B151" s="16" t="s">
        <v>61</v>
      </c>
      <c r="C151" s="23" t="e">
        <f>#REF!</f>
        <v>#REF!</v>
      </c>
      <c r="D151" s="2"/>
      <c r="E151" s="2"/>
      <c r="F151" s="2"/>
      <c r="G151" s="2"/>
    </row>
    <row r="152" spans="1:7" ht="12" customHeight="1">
      <c r="A152" s="16" t="s">
        <v>69</v>
      </c>
      <c r="B152" s="16" t="s">
        <v>70</v>
      </c>
      <c r="C152" s="20" t="e">
        <f>#REF!</f>
        <v>#REF!</v>
      </c>
      <c r="D152" s="2"/>
      <c r="E152" s="2"/>
      <c r="F152" s="2"/>
      <c r="G152" s="2"/>
    </row>
    <row r="153" spans="1:7" ht="12" customHeight="1">
      <c r="A153" s="191" t="s">
        <v>45</v>
      </c>
      <c r="B153" s="204"/>
      <c r="C153" s="103" t="e">
        <f>SUM(C151:C152)</f>
        <v>#REF!</v>
      </c>
      <c r="D153" s="2"/>
      <c r="E153" s="2"/>
      <c r="F153" s="2"/>
      <c r="G153" s="2"/>
    </row>
    <row r="154" spans="1:7" ht="18.95" customHeight="1">
      <c r="A154" s="2"/>
      <c r="B154" s="2"/>
      <c r="C154" s="7"/>
      <c r="D154" s="2"/>
      <c r="E154" s="2"/>
      <c r="F154" s="2"/>
      <c r="G154" s="2"/>
    </row>
    <row r="155" spans="1:7" ht="12" customHeight="1">
      <c r="A155" s="179" t="s">
        <v>74</v>
      </c>
      <c r="B155" s="180"/>
      <c r="C155" s="181"/>
      <c r="D155" s="2"/>
      <c r="E155" s="2"/>
      <c r="F155" s="2"/>
      <c r="G155" s="2"/>
    </row>
    <row r="156" spans="1:7" ht="12" customHeight="1">
      <c r="A156" s="2"/>
      <c r="B156" s="2"/>
      <c r="C156" s="2"/>
      <c r="D156" s="2"/>
      <c r="E156" s="2"/>
      <c r="F156" s="2"/>
      <c r="G156" s="2"/>
    </row>
    <row r="157" spans="1:7" ht="12" customHeight="1">
      <c r="A157" s="65">
        <v>5</v>
      </c>
      <c r="B157" s="66" t="s">
        <v>75</v>
      </c>
      <c r="C157" s="65" t="s">
        <v>17</v>
      </c>
      <c r="D157" s="2"/>
      <c r="E157" s="2"/>
      <c r="F157" s="2"/>
      <c r="G157" s="2"/>
    </row>
    <row r="158" spans="1:7" ht="12" customHeight="1">
      <c r="A158" s="11" t="s">
        <v>1</v>
      </c>
      <c r="B158" s="94" t="s">
        <v>76</v>
      </c>
      <c r="C158" s="95"/>
      <c r="D158" s="2"/>
      <c r="E158" s="2"/>
      <c r="F158" s="2"/>
      <c r="G158" s="2"/>
    </row>
    <row r="159" spans="1:7" ht="12" customHeight="1">
      <c r="A159" s="11" t="s">
        <v>3</v>
      </c>
      <c r="B159" s="94" t="s">
        <v>77</v>
      </c>
      <c r="C159" s="95"/>
      <c r="D159" s="2"/>
      <c r="E159" s="2"/>
      <c r="F159" s="2"/>
      <c r="G159" s="2"/>
    </row>
    <row r="160" spans="1:7" ht="12" customHeight="1">
      <c r="A160" s="11" t="s">
        <v>6</v>
      </c>
      <c r="B160" s="94" t="s">
        <v>196</v>
      </c>
      <c r="C160" s="96"/>
      <c r="D160" s="2"/>
      <c r="E160" s="2"/>
      <c r="F160" s="2"/>
      <c r="G160" s="2"/>
    </row>
    <row r="161" spans="1:7" ht="12" customHeight="1">
      <c r="A161" s="97" t="s">
        <v>8</v>
      </c>
      <c r="B161" s="94" t="s">
        <v>24</v>
      </c>
      <c r="C161" s="95"/>
      <c r="D161" s="2"/>
      <c r="E161" s="2"/>
      <c r="F161" s="2"/>
      <c r="G161" s="2"/>
    </row>
    <row r="162" spans="1:7" ht="12" customHeight="1">
      <c r="A162" s="97" t="s">
        <v>21</v>
      </c>
      <c r="B162" s="94" t="s">
        <v>78</v>
      </c>
      <c r="C162" s="95"/>
      <c r="D162" s="2"/>
      <c r="E162" s="2"/>
      <c r="F162" s="2"/>
      <c r="G162" s="2"/>
    </row>
    <row r="163" spans="1:7" ht="12" customHeight="1">
      <c r="A163" s="97" t="s">
        <v>23</v>
      </c>
      <c r="B163" s="94" t="s">
        <v>78</v>
      </c>
      <c r="C163" s="95"/>
      <c r="D163" s="2"/>
      <c r="E163" s="2"/>
      <c r="F163" s="2"/>
      <c r="G163" s="2"/>
    </row>
    <row r="164" spans="1:7" ht="12" customHeight="1">
      <c r="A164" s="199" t="s">
        <v>79</v>
      </c>
      <c r="B164" s="193"/>
      <c r="C164" s="104">
        <f>SUM(C158:C163)</f>
        <v>0</v>
      </c>
      <c r="D164" s="2"/>
      <c r="E164" s="2"/>
      <c r="F164" s="2"/>
      <c r="G164" s="2"/>
    </row>
    <row r="165" spans="1:7" ht="12" customHeight="1">
      <c r="A165" s="195"/>
      <c r="B165" s="196"/>
      <c r="C165" s="196"/>
      <c r="D165" s="2"/>
      <c r="E165" s="2"/>
      <c r="F165" s="2"/>
      <c r="G165" s="2"/>
    </row>
    <row r="166" spans="1:7" ht="18.95" customHeight="1">
      <c r="A166" s="200" t="s">
        <v>139</v>
      </c>
      <c r="B166" s="200"/>
      <c r="C166" s="200"/>
      <c r="D166" s="2"/>
      <c r="E166" s="2"/>
      <c r="F166" s="2"/>
      <c r="G166" s="2"/>
    </row>
    <row r="167" spans="1:7" ht="13.5" customHeight="1">
      <c r="A167" s="178" t="s">
        <v>232</v>
      </c>
      <c r="B167" s="178"/>
      <c r="C167" s="178"/>
      <c r="D167" s="2"/>
      <c r="E167" s="2"/>
      <c r="F167" s="2"/>
      <c r="G167" s="2"/>
    </row>
    <row r="168" spans="1:7" ht="12" customHeight="1">
      <c r="A168" s="88"/>
      <c r="B168" s="88"/>
      <c r="C168" s="88"/>
      <c r="D168" s="2"/>
      <c r="E168" s="2"/>
      <c r="F168" s="2"/>
      <c r="G168" s="2"/>
    </row>
    <row r="169" spans="1:7" ht="12" customHeight="1">
      <c r="A169" s="179" t="s">
        <v>80</v>
      </c>
      <c r="B169" s="180"/>
      <c r="C169" s="180"/>
      <c r="D169" s="2"/>
      <c r="E169" s="2"/>
      <c r="F169" s="2"/>
      <c r="G169" s="2"/>
    </row>
    <row r="170" spans="1:7" ht="12" customHeight="1">
      <c r="A170" s="2"/>
      <c r="B170" s="2"/>
      <c r="C170" s="7"/>
      <c r="D170" s="2"/>
      <c r="E170" s="2"/>
      <c r="F170" s="2"/>
      <c r="G170" s="2"/>
    </row>
    <row r="171" spans="1:7" ht="12" customHeight="1">
      <c r="A171" s="13">
        <v>6</v>
      </c>
      <c r="B171" s="17" t="s">
        <v>81</v>
      </c>
      <c r="C171" s="13" t="s">
        <v>29</v>
      </c>
      <c r="D171" s="2"/>
      <c r="E171" s="2"/>
      <c r="F171" s="2"/>
      <c r="G171" s="2"/>
    </row>
    <row r="172" spans="1:7" ht="18.95" customHeight="1">
      <c r="A172" s="18" t="s">
        <v>1</v>
      </c>
      <c r="B172" s="16" t="s">
        <v>82</v>
      </c>
      <c r="C172" s="109"/>
      <c r="D172" s="2"/>
      <c r="E172" s="2"/>
      <c r="F172" s="2"/>
      <c r="G172" s="2"/>
    </row>
    <row r="173" spans="1:7" ht="12" customHeight="1">
      <c r="A173" s="18" t="s">
        <v>3</v>
      </c>
      <c r="B173" s="16" t="s">
        <v>83</v>
      </c>
      <c r="C173" s="109"/>
      <c r="D173" s="2"/>
      <c r="E173" s="2"/>
      <c r="F173" s="2"/>
      <c r="G173" s="2"/>
    </row>
    <row r="174" spans="1:7" ht="18.95" customHeight="1">
      <c r="A174" s="188" t="s">
        <v>6</v>
      </c>
      <c r="B174" s="16" t="s">
        <v>84</v>
      </c>
      <c r="C174" s="109"/>
      <c r="D174" s="2"/>
      <c r="E174" s="2"/>
      <c r="F174" s="2"/>
      <c r="G174" s="2"/>
    </row>
    <row r="175" spans="1:7" ht="12" customHeight="1">
      <c r="A175" s="189"/>
      <c r="B175" s="16" t="s">
        <v>85</v>
      </c>
      <c r="C175" s="109"/>
      <c r="D175" s="2"/>
      <c r="E175" s="2"/>
      <c r="F175" s="2"/>
      <c r="G175" s="2"/>
    </row>
    <row r="176" spans="1:7" ht="12" customHeight="1">
      <c r="A176" s="189"/>
      <c r="B176" s="16" t="s">
        <v>86</v>
      </c>
      <c r="C176" s="109"/>
      <c r="D176" s="2"/>
      <c r="E176" s="2"/>
      <c r="F176" s="2"/>
      <c r="G176" s="2"/>
    </row>
    <row r="177" spans="1:7" ht="12" customHeight="1">
      <c r="A177" s="189"/>
      <c r="B177" s="16" t="s">
        <v>87</v>
      </c>
      <c r="C177" s="75"/>
      <c r="D177" s="2"/>
      <c r="E177" s="2"/>
      <c r="F177" s="2"/>
      <c r="G177" s="2"/>
    </row>
    <row r="178" spans="1:7" ht="12" customHeight="1">
      <c r="A178" s="190"/>
      <c r="B178" s="16" t="s">
        <v>88</v>
      </c>
      <c r="C178" s="109"/>
      <c r="D178" s="2"/>
      <c r="E178" s="2"/>
      <c r="F178" s="2"/>
      <c r="G178" s="2"/>
    </row>
    <row r="179" spans="1:7" ht="15" customHeight="1">
      <c r="A179" s="12"/>
      <c r="B179" s="26" t="s">
        <v>89</v>
      </c>
      <c r="C179" s="109">
        <f>SUM(C175:C178)</f>
        <v>0</v>
      </c>
    </row>
    <row r="180" spans="1:7" ht="15" customHeight="1">
      <c r="A180" s="191" t="s">
        <v>171</v>
      </c>
      <c r="B180" s="192"/>
      <c r="C180" s="193"/>
    </row>
    <row r="181" spans="1:7" ht="15" customHeight="1">
      <c r="A181" s="93" t="s">
        <v>139</v>
      </c>
      <c r="B181" s="93"/>
      <c r="C181" s="93"/>
    </row>
    <row r="182" spans="1:7" ht="48" customHeight="1">
      <c r="A182" s="178" t="s">
        <v>169</v>
      </c>
      <c r="B182" s="178"/>
      <c r="C182" s="178"/>
    </row>
    <row r="183" spans="1:7" ht="18.95" customHeight="1">
      <c r="A183" s="194" t="s">
        <v>168</v>
      </c>
      <c r="B183" s="194"/>
      <c r="C183" s="194"/>
    </row>
    <row r="184" spans="1:7" ht="15" customHeight="1">
      <c r="A184" s="195" t="s">
        <v>90</v>
      </c>
      <c r="B184" s="196"/>
      <c r="C184" s="196"/>
    </row>
    <row r="185" spans="1:7" ht="15" customHeight="1">
      <c r="A185" s="197" t="s">
        <v>91</v>
      </c>
      <c r="B185" s="198"/>
      <c r="C185" s="198"/>
    </row>
    <row r="186" spans="1:7" ht="15" customHeight="1">
      <c r="A186" s="186" t="s">
        <v>170</v>
      </c>
      <c r="B186" s="186"/>
      <c r="C186" s="187"/>
    </row>
    <row r="187" spans="1:7" ht="15" customHeight="1">
      <c r="A187" s="178" t="s">
        <v>173</v>
      </c>
      <c r="B187" s="178"/>
      <c r="C187" s="178"/>
    </row>
    <row r="188" spans="1:7" ht="15" customHeight="1">
      <c r="A188" s="178" t="s">
        <v>174</v>
      </c>
      <c r="B188" s="178"/>
      <c r="C188" s="178"/>
    </row>
    <row r="189" spans="1:7" ht="15" customHeight="1">
      <c r="A189" s="178" t="s">
        <v>177</v>
      </c>
      <c r="B189" s="178"/>
      <c r="C189" s="178"/>
    </row>
    <row r="190" spans="1:7" ht="15" customHeight="1">
      <c r="A190" s="178" t="s">
        <v>178</v>
      </c>
      <c r="B190" s="178"/>
      <c r="C190" s="178"/>
    </row>
    <row r="191" spans="1:7" ht="15" customHeight="1">
      <c r="A191" s="178" t="s">
        <v>179</v>
      </c>
      <c r="B191" s="178"/>
      <c r="C191" s="178"/>
    </row>
    <row r="192" spans="1:7" ht="15" customHeight="1">
      <c r="A192" s="178" t="s">
        <v>175</v>
      </c>
      <c r="B192" s="178"/>
      <c r="C192" s="178"/>
    </row>
    <row r="193" spans="1:3" ht="15" customHeight="1">
      <c r="A193" s="178" t="s">
        <v>176</v>
      </c>
      <c r="B193" s="178"/>
      <c r="C193" s="178"/>
    </row>
    <row r="194" spans="1:3" ht="15" customHeight="1">
      <c r="A194" s="179" t="s">
        <v>92</v>
      </c>
      <c r="B194" s="180"/>
      <c r="C194" s="181"/>
    </row>
    <row r="195" spans="1:3" ht="15" customHeight="1">
      <c r="A195" s="2"/>
      <c r="B195" s="2"/>
      <c r="C195" s="2"/>
    </row>
    <row r="196" spans="1:3" ht="15" customHeight="1">
      <c r="A196" s="105"/>
      <c r="B196" s="106" t="s">
        <v>93</v>
      </c>
      <c r="C196" s="106" t="s">
        <v>17</v>
      </c>
    </row>
    <row r="197" spans="1:3" ht="15" customHeight="1">
      <c r="A197" s="13" t="s">
        <v>1</v>
      </c>
      <c r="B197" s="16" t="s">
        <v>94</v>
      </c>
      <c r="C197" s="24">
        <f>C46</f>
        <v>0</v>
      </c>
    </row>
    <row r="198" spans="1:3" ht="15" customHeight="1">
      <c r="A198" s="13" t="s">
        <v>3</v>
      </c>
      <c r="B198" s="16" t="s">
        <v>95</v>
      </c>
      <c r="C198" s="24" t="e">
        <f>C104</f>
        <v>#REF!</v>
      </c>
    </row>
    <row r="199" spans="1:3" ht="15" customHeight="1">
      <c r="A199" s="13" t="s">
        <v>6</v>
      </c>
      <c r="B199" s="16" t="s">
        <v>51</v>
      </c>
      <c r="C199" s="21" t="e">
        <f>#REF!</f>
        <v>#REF!</v>
      </c>
    </row>
    <row r="200" spans="1:3" ht="15" customHeight="1">
      <c r="A200" s="13" t="s">
        <v>8</v>
      </c>
      <c r="B200" s="16" t="s">
        <v>58</v>
      </c>
      <c r="C200" s="24" t="e">
        <f>C153</f>
        <v>#REF!</v>
      </c>
    </row>
    <row r="201" spans="1:3" ht="15" customHeight="1">
      <c r="A201" s="13" t="s">
        <v>21</v>
      </c>
      <c r="B201" s="16" t="s">
        <v>96</v>
      </c>
      <c r="C201" s="21">
        <f>C164</f>
        <v>0</v>
      </c>
    </row>
    <row r="202" spans="1:3" ht="15" customHeight="1">
      <c r="A202" s="182" t="s">
        <v>97</v>
      </c>
      <c r="B202" s="183"/>
      <c r="C202" s="107" t="e">
        <f>SUM(C197:C201)</f>
        <v>#REF!</v>
      </c>
    </row>
    <row r="203" spans="1:3" ht="15" customHeight="1">
      <c r="A203" s="13" t="s">
        <v>23</v>
      </c>
      <c r="B203" s="16" t="s">
        <v>98</v>
      </c>
      <c r="C203" s="24" t="e">
        <f>#REF!</f>
        <v>#REF!</v>
      </c>
    </row>
    <row r="204" spans="1:3" ht="15" customHeight="1">
      <c r="A204" s="184" t="s">
        <v>99</v>
      </c>
      <c r="B204" s="185"/>
      <c r="C204" s="108" t="e">
        <f>SUM(C202+C203)</f>
        <v>#REF!</v>
      </c>
    </row>
    <row r="205" spans="1:3" ht="15" customHeight="1">
      <c r="A205" s="27"/>
      <c r="B205" s="27"/>
      <c r="C205" s="28"/>
    </row>
    <row r="206" spans="1:3" ht="15" customHeight="1">
      <c r="A206" s="172" t="s">
        <v>100</v>
      </c>
      <c r="B206" s="173"/>
      <c r="C206" s="173"/>
    </row>
    <row r="207" spans="1:3" ht="15" customHeight="1">
      <c r="A207" s="15"/>
      <c r="B207" s="15"/>
      <c r="C207" s="29"/>
    </row>
    <row r="208" spans="1:3" ht="28.5" customHeight="1">
      <c r="A208" s="164" t="s">
        <v>101</v>
      </c>
      <c r="B208" s="165"/>
      <c r="C208" s="168" t="s">
        <v>172</v>
      </c>
    </row>
    <row r="209" spans="1:3" ht="27" customHeight="1">
      <c r="A209" s="166"/>
      <c r="B209" s="167"/>
      <c r="C209" s="169"/>
    </row>
    <row r="210" spans="1:3" ht="15" customHeight="1">
      <c r="A210" s="13" t="s">
        <v>102</v>
      </c>
      <c r="B210" s="18" t="str">
        <f>C24</f>
        <v>Vigilância ostensiva</v>
      </c>
      <c r="C210" s="24" t="e">
        <f>C204</f>
        <v>#REF!</v>
      </c>
    </row>
    <row r="211" spans="1:3" ht="15" customHeight="1">
      <c r="A211" s="170"/>
      <c r="B211" s="171"/>
      <c r="C211" s="171"/>
    </row>
    <row r="212" spans="1:3" ht="15" customHeight="1">
      <c r="A212" s="15"/>
      <c r="B212" s="15"/>
      <c r="C212" s="29"/>
    </row>
    <row r="213" spans="1:3" ht="15" customHeight="1">
      <c r="A213" s="172" t="s">
        <v>103</v>
      </c>
      <c r="B213" s="173"/>
      <c r="C213" s="174"/>
    </row>
    <row r="214" spans="1:3" ht="15" customHeight="1">
      <c r="A214" s="2"/>
      <c r="B214" s="2"/>
      <c r="C214" s="2"/>
    </row>
    <row r="215" spans="1:3" ht="15" customHeight="1">
      <c r="A215" s="175" t="s">
        <v>104</v>
      </c>
      <c r="B215" s="176"/>
      <c r="C215" s="177"/>
    </row>
    <row r="216" spans="1:3" ht="15" customHeight="1">
      <c r="A216" s="16"/>
      <c r="B216" s="17" t="s">
        <v>105</v>
      </c>
      <c r="C216" s="13" t="s">
        <v>106</v>
      </c>
    </row>
    <row r="217" spans="1:3" ht="15" customHeight="1">
      <c r="A217" s="13" t="s">
        <v>1</v>
      </c>
      <c r="B217" s="16" t="s">
        <v>107</v>
      </c>
      <c r="C217" s="24" t="e">
        <f>C210</f>
        <v>#REF!</v>
      </c>
    </row>
    <row r="218" spans="1:3" ht="15" customHeight="1">
      <c r="A218" s="13" t="s">
        <v>3</v>
      </c>
      <c r="B218" s="16" t="s">
        <v>108</v>
      </c>
      <c r="C218" s="24" t="e">
        <f>#REF!</f>
        <v>#REF!</v>
      </c>
    </row>
    <row r="219" spans="1:3" ht="36.950000000000003" customHeight="1">
      <c r="A219" s="110" t="s">
        <v>6</v>
      </c>
      <c r="B219" s="111" t="s">
        <v>109</v>
      </c>
      <c r="C219" s="112" t="e">
        <f>#REF!*12</f>
        <v>#REF!</v>
      </c>
    </row>
    <row r="227" spans="1:3" ht="15" customHeight="1">
      <c r="A227" s="163"/>
      <c r="B227" s="163"/>
      <c r="C227" s="163"/>
    </row>
    <row r="228" spans="1:3" ht="15" customHeight="1">
      <c r="A228" s="163"/>
      <c r="B228" s="163"/>
      <c r="C228" s="163"/>
    </row>
    <row r="229" spans="1:3" ht="15" customHeight="1">
      <c r="A229" s="163"/>
      <c r="B229" s="163"/>
      <c r="C229" s="163"/>
    </row>
    <row r="230" spans="1:3" ht="15" customHeight="1">
      <c r="A230" s="163"/>
      <c r="B230" s="163"/>
      <c r="C230" s="163"/>
    </row>
    <row r="231" spans="1:3" ht="15" customHeight="1">
      <c r="A231" s="163"/>
      <c r="B231" s="163"/>
      <c r="C231" s="163"/>
    </row>
  </sheetData>
  <mergeCells count="100">
    <mergeCell ref="A13:C13"/>
    <mergeCell ref="A5:C5"/>
    <mergeCell ref="A6:C6"/>
    <mergeCell ref="A7:C7"/>
    <mergeCell ref="A9:C9"/>
    <mergeCell ref="A11:C11"/>
    <mergeCell ref="A36:C36"/>
    <mergeCell ref="A14:C14"/>
    <mergeCell ref="A15:C15"/>
    <mergeCell ref="A17:C17"/>
    <mergeCell ref="A23:C23"/>
    <mergeCell ref="A29:C29"/>
    <mergeCell ref="A30:C30"/>
    <mergeCell ref="A31:C31"/>
    <mergeCell ref="A32:C32"/>
    <mergeCell ref="A33:C33"/>
    <mergeCell ref="A34:C34"/>
    <mergeCell ref="A35:C35"/>
    <mergeCell ref="A63:C63"/>
    <mergeCell ref="A38:C38"/>
    <mergeCell ref="A46:B46"/>
    <mergeCell ref="A48:C48"/>
    <mergeCell ref="A49:C49"/>
    <mergeCell ref="A51:C51"/>
    <mergeCell ref="A53:C53"/>
    <mergeCell ref="A57:B57"/>
    <mergeCell ref="A59:C59"/>
    <mergeCell ref="A60:C60"/>
    <mergeCell ref="A61:C61"/>
    <mergeCell ref="A86:C86"/>
    <mergeCell ref="A73:B73"/>
    <mergeCell ref="A75:C75"/>
    <mergeCell ref="A76:C76"/>
    <mergeCell ref="A77:C77"/>
    <mergeCell ref="A78:C78"/>
    <mergeCell ref="A79:C79"/>
    <mergeCell ref="A80:C80"/>
    <mergeCell ref="A81:C81"/>
    <mergeCell ref="A82:C82"/>
    <mergeCell ref="A83:C83"/>
    <mergeCell ref="A84:C84"/>
    <mergeCell ref="A121:C121"/>
    <mergeCell ref="A93:B93"/>
    <mergeCell ref="A96:C96"/>
    <mergeCell ref="A97:C97"/>
    <mergeCell ref="A99:C99"/>
    <mergeCell ref="A104:B104"/>
    <mergeCell ref="A106:C106"/>
    <mergeCell ref="A115:B115"/>
    <mergeCell ref="A118:C118"/>
    <mergeCell ref="A119:C119"/>
    <mergeCell ref="A120:C120"/>
    <mergeCell ref="A147:C147"/>
    <mergeCell ref="A122:C122"/>
    <mergeCell ref="A123:C123"/>
    <mergeCell ref="A125:C125"/>
    <mergeCell ref="A127:C127"/>
    <mergeCell ref="A135:B135"/>
    <mergeCell ref="A138:C138"/>
    <mergeCell ref="A139:C139"/>
    <mergeCell ref="A140:C140"/>
    <mergeCell ref="A141:C141"/>
    <mergeCell ref="A142:C142"/>
    <mergeCell ref="A144:C144"/>
    <mergeCell ref="A167:C167"/>
    <mergeCell ref="A169:C169"/>
    <mergeCell ref="A174:A178"/>
    <mergeCell ref="A180:C180"/>
    <mergeCell ref="A149:C149"/>
    <mergeCell ref="A153:B153"/>
    <mergeCell ref="A155:C155"/>
    <mergeCell ref="A164:B164"/>
    <mergeCell ref="A165:C165"/>
    <mergeCell ref="A166:C166"/>
    <mergeCell ref="A193:C193"/>
    <mergeCell ref="A182:C182"/>
    <mergeCell ref="A183:C183"/>
    <mergeCell ref="A184:C184"/>
    <mergeCell ref="A185:C185"/>
    <mergeCell ref="A186:C186"/>
    <mergeCell ref="A187:C187"/>
    <mergeCell ref="A188:C188"/>
    <mergeCell ref="A189:C189"/>
    <mergeCell ref="A190:C190"/>
    <mergeCell ref="A191:C191"/>
    <mergeCell ref="A192:C192"/>
    <mergeCell ref="A194:C194"/>
    <mergeCell ref="A202:B202"/>
    <mergeCell ref="A204:B204"/>
    <mergeCell ref="A206:C206"/>
    <mergeCell ref="A208:B209"/>
    <mergeCell ref="C208:C209"/>
    <mergeCell ref="A230:C230"/>
    <mergeCell ref="A231:C231"/>
    <mergeCell ref="A211:C211"/>
    <mergeCell ref="A213:C213"/>
    <mergeCell ref="A215:C215"/>
    <mergeCell ref="A227:C227"/>
    <mergeCell ref="A228:C228"/>
    <mergeCell ref="A229:C229"/>
  </mergeCells>
  <pageMargins left="0.70866141732283472" right="0.11811023622047245" top="0.39370078740157483" bottom="0.39370078740157483" header="0" footer="0"/>
  <pageSetup paperSize="9" scale="3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3"/>
  <sheetViews>
    <sheetView view="pageBreakPreview" zoomScaleSheetLayoutView="100" workbookViewId="0">
      <pane ySplit="9" topLeftCell="A10" activePane="bottomLeft" state="frozen"/>
      <selection pane="bottomLeft" activeCell="B31" sqref="B31"/>
    </sheetView>
  </sheetViews>
  <sheetFormatPr defaultColWidth="14.42578125" defaultRowHeight="15"/>
  <cols>
    <col min="1" max="1" width="10.140625" customWidth="1"/>
    <col min="2" max="2" width="125.42578125" style="32" customWidth="1"/>
    <col min="3" max="3" width="12.5703125" customWidth="1"/>
    <col min="4" max="4" width="11.28515625" customWidth="1"/>
    <col min="5" max="5" width="12.42578125" style="58" bestFit="1" customWidth="1"/>
    <col min="6" max="6" width="10.140625" customWidth="1"/>
  </cols>
  <sheetData>
    <row r="1" spans="1:6">
      <c r="A1" s="230"/>
      <c r="B1" s="230"/>
      <c r="C1" s="230"/>
      <c r="D1" s="230"/>
      <c r="E1" s="230"/>
      <c r="F1" s="230"/>
    </row>
    <row r="2" spans="1:6">
      <c r="A2" s="230"/>
      <c r="B2" s="230"/>
      <c r="C2" s="230"/>
      <c r="D2" s="230"/>
      <c r="E2" s="230"/>
      <c r="F2" s="230"/>
    </row>
    <row r="3" spans="1:6">
      <c r="A3" s="230"/>
      <c r="B3" s="230"/>
      <c r="C3" s="230"/>
      <c r="D3" s="230"/>
      <c r="E3" s="230"/>
      <c r="F3" s="230"/>
    </row>
    <row r="4" spans="1:6">
      <c r="A4" s="230"/>
      <c r="B4" s="230"/>
      <c r="C4" s="230"/>
      <c r="D4" s="230"/>
      <c r="E4" s="230"/>
      <c r="F4" s="230"/>
    </row>
    <row r="5" spans="1:6" ht="14.45" customHeight="1">
      <c r="A5" s="227" t="s">
        <v>128</v>
      </c>
      <c r="B5" s="227"/>
      <c r="C5" s="227"/>
      <c r="D5" s="227"/>
      <c r="E5" s="227"/>
      <c r="F5" s="227"/>
    </row>
    <row r="6" spans="1:6" ht="14.45" customHeight="1">
      <c r="A6" s="227" t="s">
        <v>129</v>
      </c>
      <c r="B6" s="227"/>
      <c r="C6" s="227"/>
      <c r="D6" s="227"/>
      <c r="E6" s="227"/>
      <c r="F6" s="227"/>
    </row>
    <row r="7" spans="1:6" ht="15" customHeight="1">
      <c r="A7" s="227" t="s">
        <v>132</v>
      </c>
      <c r="B7" s="227"/>
      <c r="C7" s="227"/>
      <c r="D7" s="227"/>
      <c r="E7" s="227"/>
      <c r="F7" s="227"/>
    </row>
    <row r="8" spans="1:6" ht="15" customHeight="1" thickBot="1"/>
    <row r="9" spans="1:6" ht="25.5" customHeight="1" thickBot="1">
      <c r="A9" s="128" t="s">
        <v>110</v>
      </c>
      <c r="B9" s="129" t="s">
        <v>111</v>
      </c>
      <c r="C9" s="130" t="s">
        <v>112</v>
      </c>
      <c r="D9" s="130" t="s">
        <v>110</v>
      </c>
      <c r="E9" s="131" t="s">
        <v>187</v>
      </c>
      <c r="F9" s="132" t="s">
        <v>188</v>
      </c>
    </row>
    <row r="10" spans="1:6">
      <c r="A10" s="133">
        <v>1</v>
      </c>
      <c r="B10" s="152" t="s">
        <v>207</v>
      </c>
      <c r="C10" s="135">
        <v>4</v>
      </c>
      <c r="D10" s="135" t="s">
        <v>110</v>
      </c>
      <c r="E10" s="138"/>
      <c r="F10" s="138">
        <f>(C10*E10)</f>
        <v>0</v>
      </c>
    </row>
    <row r="11" spans="1:6">
      <c r="A11" s="133">
        <v>2</v>
      </c>
      <c r="B11" s="152" t="s">
        <v>216</v>
      </c>
      <c r="C11" s="135">
        <v>4</v>
      </c>
      <c r="D11" s="135" t="s">
        <v>110</v>
      </c>
      <c r="E11" s="138"/>
      <c r="F11" s="138">
        <f>(C11*E11)</f>
        <v>0</v>
      </c>
    </row>
    <row r="12" spans="1:6">
      <c r="A12" s="133">
        <v>3</v>
      </c>
      <c r="B12" s="153" t="s">
        <v>208</v>
      </c>
      <c r="C12" s="135">
        <v>4</v>
      </c>
      <c r="D12" s="135" t="s">
        <v>110</v>
      </c>
      <c r="E12" s="138"/>
      <c r="F12" s="138">
        <f>(C12*E12)</f>
        <v>0</v>
      </c>
    </row>
    <row r="13" spans="1:6">
      <c r="A13" s="133">
        <v>4</v>
      </c>
      <c r="B13" s="141" t="s">
        <v>209</v>
      </c>
      <c r="C13" s="133">
        <v>2</v>
      </c>
      <c r="D13" s="134" t="s">
        <v>110</v>
      </c>
      <c r="E13" s="138"/>
      <c r="F13" s="138">
        <f t="shared" ref="F13:F19" si="0">(C13*E13)</f>
        <v>0</v>
      </c>
    </row>
    <row r="14" spans="1:6">
      <c r="A14" s="133">
        <v>5</v>
      </c>
      <c r="B14" s="139" t="s">
        <v>127</v>
      </c>
      <c r="C14" s="133">
        <v>2</v>
      </c>
      <c r="D14" s="134" t="s">
        <v>110</v>
      </c>
      <c r="E14" s="138"/>
      <c r="F14" s="138">
        <f t="shared" si="0"/>
        <v>0</v>
      </c>
    </row>
    <row r="15" spans="1:6">
      <c r="A15" s="133">
        <v>6</v>
      </c>
      <c r="B15" s="139" t="s">
        <v>210</v>
      </c>
      <c r="C15" s="133">
        <v>1</v>
      </c>
      <c r="D15" s="134" t="s">
        <v>110</v>
      </c>
      <c r="E15" s="138"/>
      <c r="F15" s="138">
        <f t="shared" si="0"/>
        <v>0</v>
      </c>
    </row>
    <row r="16" spans="1:6">
      <c r="A16" s="133">
        <v>7</v>
      </c>
      <c r="B16" s="139" t="s">
        <v>213</v>
      </c>
      <c r="C16" s="133">
        <v>2</v>
      </c>
      <c r="D16" s="134" t="s">
        <v>110</v>
      </c>
      <c r="E16" s="138"/>
      <c r="F16" s="138">
        <f t="shared" si="0"/>
        <v>0</v>
      </c>
    </row>
    <row r="17" spans="1:6">
      <c r="A17" s="133">
        <v>8</v>
      </c>
      <c r="B17" s="139" t="s">
        <v>212</v>
      </c>
      <c r="C17" s="133">
        <v>2</v>
      </c>
      <c r="D17" s="134" t="s">
        <v>110</v>
      </c>
      <c r="E17" s="138"/>
      <c r="F17" s="138">
        <f t="shared" si="0"/>
        <v>0</v>
      </c>
    </row>
    <row r="18" spans="1:6">
      <c r="A18" s="133">
        <v>9</v>
      </c>
      <c r="B18" s="154" t="s">
        <v>215</v>
      </c>
      <c r="C18" s="155">
        <v>6</v>
      </c>
      <c r="D18" s="156" t="s">
        <v>110</v>
      </c>
      <c r="E18" s="157"/>
      <c r="F18" s="138">
        <f t="shared" si="0"/>
        <v>0</v>
      </c>
    </row>
    <row r="19" spans="1:6" ht="15.75" thickBot="1">
      <c r="A19" s="133">
        <v>10</v>
      </c>
      <c r="B19" s="142" t="s">
        <v>214</v>
      </c>
      <c r="C19" s="136">
        <v>2</v>
      </c>
      <c r="D19" s="136" t="s">
        <v>110</v>
      </c>
      <c r="E19" s="137"/>
      <c r="F19" s="138">
        <f t="shared" si="0"/>
        <v>0</v>
      </c>
    </row>
    <row r="20" spans="1:6">
      <c r="A20" s="233" t="s">
        <v>183</v>
      </c>
      <c r="B20" s="233"/>
      <c r="C20" s="232" t="s">
        <v>211</v>
      </c>
      <c r="D20" s="232"/>
      <c r="E20" s="232"/>
      <c r="F20" s="138">
        <f>SUM(F10:F19)</f>
        <v>0</v>
      </c>
    </row>
    <row r="21" spans="1:6">
      <c r="A21" s="234" t="s">
        <v>184</v>
      </c>
      <c r="B21" s="234"/>
      <c r="C21" s="231" t="s">
        <v>211</v>
      </c>
      <c r="D21" s="231"/>
      <c r="E21" s="231"/>
      <c r="F21" s="140">
        <f>F20/12</f>
        <v>0</v>
      </c>
    </row>
    <row r="22" spans="1:6" ht="15" customHeight="1">
      <c r="A22" s="30"/>
      <c r="B22" s="31"/>
      <c r="C22" s="30"/>
      <c r="D22" s="30"/>
      <c r="E22" s="59"/>
      <c r="F22" s="30"/>
    </row>
    <row r="23" spans="1:6">
      <c r="A23" s="30"/>
      <c r="B23" s="50"/>
      <c r="C23" s="30"/>
      <c r="D23" s="30"/>
      <c r="E23" s="59"/>
      <c r="F23" s="30"/>
    </row>
    <row r="24" spans="1:6">
      <c r="A24" s="30"/>
      <c r="B24" s="50"/>
      <c r="C24" s="30"/>
      <c r="D24" s="30"/>
      <c r="E24" s="59"/>
      <c r="F24" s="30"/>
    </row>
    <row r="25" spans="1:6">
      <c r="A25" s="30"/>
      <c r="B25" s="50"/>
      <c r="C25" s="30"/>
      <c r="D25" s="30"/>
      <c r="E25" s="59"/>
      <c r="F25" s="30"/>
    </row>
    <row r="26" spans="1:6">
      <c r="A26" s="30"/>
      <c r="B26" s="50"/>
      <c r="C26" s="30"/>
      <c r="D26" s="30"/>
      <c r="E26" s="59"/>
      <c r="F26" s="30"/>
    </row>
    <row r="27" spans="1:6">
      <c r="A27" s="30"/>
      <c r="B27" s="50"/>
      <c r="C27" s="30"/>
      <c r="D27" s="30"/>
      <c r="E27" s="59"/>
      <c r="F27" s="30"/>
    </row>
    <row r="28" spans="1:6">
      <c r="A28" s="30"/>
      <c r="B28" s="50"/>
      <c r="C28" s="30"/>
      <c r="D28" s="30"/>
      <c r="E28" s="59"/>
      <c r="F28" s="30"/>
    </row>
    <row r="29" spans="1:6">
      <c r="A29" s="30"/>
      <c r="B29" s="50"/>
      <c r="C29" s="30"/>
      <c r="D29" s="30"/>
      <c r="E29" s="59"/>
      <c r="F29" s="30"/>
    </row>
    <row r="30" spans="1:6">
      <c r="A30" s="30"/>
      <c r="B30" s="50"/>
      <c r="C30" s="30"/>
      <c r="D30" s="30"/>
      <c r="E30" s="59"/>
      <c r="F30" s="30"/>
    </row>
    <row r="31" spans="1:6">
      <c r="A31" s="30"/>
      <c r="B31" s="50"/>
      <c r="C31" s="30"/>
      <c r="D31" s="30"/>
      <c r="E31" s="59"/>
      <c r="F31" s="30"/>
    </row>
    <row r="32" spans="1:6">
      <c r="A32" s="30"/>
      <c r="B32" s="50"/>
      <c r="C32" s="30"/>
      <c r="D32" s="30"/>
      <c r="E32" s="59"/>
      <c r="F32" s="30"/>
    </row>
    <row r="33" spans="1:6">
      <c r="A33" s="30"/>
      <c r="B33" s="50"/>
      <c r="C33" s="30"/>
      <c r="D33" s="30"/>
      <c r="E33" s="59"/>
      <c r="F33" s="30"/>
    </row>
    <row r="34" spans="1:6">
      <c r="A34" s="30"/>
      <c r="B34" s="50"/>
      <c r="C34" s="30"/>
      <c r="D34" s="30"/>
      <c r="E34" s="59"/>
      <c r="F34" s="30"/>
    </row>
    <row r="35" spans="1:6">
      <c r="A35" s="30"/>
      <c r="B35" s="50"/>
      <c r="C35" s="30"/>
      <c r="D35" s="30"/>
      <c r="E35" s="59"/>
      <c r="F35" s="30"/>
    </row>
    <row r="36" spans="1:6">
      <c r="A36" s="30"/>
      <c r="B36" s="50"/>
      <c r="C36" s="30"/>
      <c r="D36" s="30"/>
      <c r="E36" s="59"/>
      <c r="F36" s="30"/>
    </row>
    <row r="37" spans="1:6">
      <c r="A37" s="30"/>
      <c r="B37" s="50"/>
      <c r="C37" s="30"/>
      <c r="D37" s="30"/>
      <c r="E37" s="59"/>
      <c r="F37" s="30"/>
    </row>
    <row r="38" spans="1:6">
      <c r="A38" s="30"/>
      <c r="B38" s="50"/>
      <c r="C38" s="30"/>
      <c r="D38" s="30"/>
      <c r="E38" s="59"/>
      <c r="F38" s="30"/>
    </row>
    <row r="39" spans="1:6">
      <c r="A39" s="30"/>
      <c r="B39" s="50"/>
      <c r="C39" s="30"/>
      <c r="D39" s="30"/>
      <c r="E39" s="59"/>
      <c r="F39" s="30"/>
    </row>
    <row r="40" spans="1:6">
      <c r="A40" s="30"/>
      <c r="B40" s="50"/>
      <c r="C40" s="30"/>
      <c r="D40" s="30"/>
      <c r="E40" s="59"/>
      <c r="F40" s="30"/>
    </row>
    <row r="41" spans="1:6">
      <c r="A41" s="30"/>
      <c r="B41" s="50"/>
      <c r="C41" s="30"/>
      <c r="D41" s="30"/>
      <c r="E41" s="59"/>
      <c r="F41" s="30"/>
    </row>
    <row r="42" spans="1:6">
      <c r="A42" s="30"/>
      <c r="B42" s="50"/>
      <c r="C42" s="30"/>
      <c r="D42" s="30"/>
      <c r="E42" s="59"/>
      <c r="F42" s="30"/>
    </row>
    <row r="43" spans="1:6">
      <c r="A43" s="30"/>
      <c r="B43" s="50"/>
      <c r="C43" s="30"/>
      <c r="D43" s="30"/>
      <c r="E43" s="59"/>
      <c r="F43" s="30"/>
    </row>
    <row r="44" spans="1:6">
      <c r="A44" s="30"/>
      <c r="B44" s="50"/>
      <c r="C44" s="30"/>
      <c r="D44" s="30"/>
      <c r="E44" s="59"/>
      <c r="F44" s="30"/>
    </row>
    <row r="45" spans="1:6">
      <c r="A45" s="30"/>
      <c r="B45" s="50"/>
      <c r="C45" s="30"/>
      <c r="D45" s="30"/>
      <c r="E45" s="59"/>
      <c r="F45" s="30"/>
    </row>
    <row r="46" spans="1:6">
      <c r="A46" s="30"/>
      <c r="B46" s="50"/>
      <c r="C46" s="30"/>
      <c r="D46" s="30"/>
      <c r="E46" s="59"/>
      <c r="F46" s="30"/>
    </row>
    <row r="47" spans="1:6">
      <c r="A47" s="30"/>
      <c r="B47" s="50"/>
      <c r="C47" s="30"/>
      <c r="D47" s="30"/>
      <c r="E47" s="59"/>
      <c r="F47" s="30"/>
    </row>
    <row r="48" spans="1:6">
      <c r="A48" s="30"/>
      <c r="B48" s="50"/>
      <c r="C48" s="30"/>
      <c r="D48" s="30"/>
      <c r="E48" s="59"/>
      <c r="F48" s="30"/>
    </row>
    <row r="49" spans="1:6">
      <c r="A49" s="30"/>
      <c r="B49" s="50"/>
      <c r="C49" s="30"/>
      <c r="D49" s="30"/>
      <c r="E49" s="59"/>
      <c r="F49" s="30"/>
    </row>
    <row r="50" spans="1:6">
      <c r="A50" s="30"/>
      <c r="B50" s="50"/>
      <c r="C50" s="30"/>
      <c r="D50" s="30"/>
      <c r="E50" s="59"/>
      <c r="F50" s="30"/>
    </row>
    <row r="51" spans="1:6">
      <c r="A51" s="30"/>
      <c r="B51" s="50"/>
      <c r="C51" s="30"/>
      <c r="D51" s="30"/>
      <c r="E51" s="59"/>
      <c r="F51" s="30"/>
    </row>
    <row r="52" spans="1:6">
      <c r="A52" s="30"/>
      <c r="B52" s="50"/>
      <c r="C52" s="30"/>
      <c r="D52" s="30"/>
      <c r="E52" s="59"/>
      <c r="F52" s="30"/>
    </row>
    <row r="53" spans="1:6">
      <c r="A53" s="30"/>
      <c r="B53" s="50"/>
      <c r="C53" s="30"/>
      <c r="D53" s="30"/>
      <c r="E53" s="59"/>
      <c r="F53" s="30"/>
    </row>
    <row r="54" spans="1:6">
      <c r="A54" s="30"/>
      <c r="B54" s="50"/>
      <c r="C54" s="30"/>
      <c r="D54" s="30"/>
      <c r="E54" s="59"/>
      <c r="F54" s="30"/>
    </row>
    <row r="55" spans="1:6">
      <c r="A55" s="30"/>
      <c r="B55" s="50"/>
      <c r="C55" s="30"/>
      <c r="D55" s="30"/>
      <c r="E55" s="59"/>
      <c r="F55" s="30"/>
    </row>
    <row r="56" spans="1:6">
      <c r="A56" s="30"/>
      <c r="B56" s="50"/>
      <c r="C56" s="30"/>
      <c r="D56" s="30"/>
      <c r="E56" s="59"/>
      <c r="F56" s="30"/>
    </row>
    <row r="57" spans="1:6">
      <c r="A57" s="30"/>
      <c r="B57" s="50"/>
      <c r="C57" s="30"/>
      <c r="D57" s="30"/>
      <c r="E57" s="59"/>
      <c r="F57" s="30"/>
    </row>
    <row r="58" spans="1:6">
      <c r="A58" s="30"/>
      <c r="B58" s="50"/>
      <c r="C58" s="30"/>
      <c r="D58" s="30"/>
      <c r="E58" s="59"/>
      <c r="F58" s="30"/>
    </row>
    <row r="59" spans="1:6">
      <c r="A59" s="30"/>
      <c r="B59" s="50"/>
      <c r="C59" s="30"/>
      <c r="D59" s="30"/>
      <c r="E59" s="59"/>
      <c r="F59" s="30"/>
    </row>
    <row r="60" spans="1:6">
      <c r="A60" s="30"/>
      <c r="B60" s="50"/>
      <c r="C60" s="30"/>
      <c r="D60" s="30"/>
      <c r="E60" s="59"/>
      <c r="F60" s="30"/>
    </row>
    <row r="61" spans="1:6">
      <c r="A61" s="30"/>
      <c r="B61" s="50"/>
      <c r="C61" s="30"/>
      <c r="D61" s="30"/>
      <c r="E61" s="59"/>
      <c r="F61" s="30"/>
    </row>
    <row r="62" spans="1:6">
      <c r="A62" s="30"/>
      <c r="B62" s="50"/>
      <c r="C62" s="30"/>
      <c r="D62" s="30"/>
      <c r="E62" s="59"/>
      <c r="F62" s="30"/>
    </row>
    <row r="63" spans="1:6">
      <c r="A63" s="30"/>
      <c r="B63" s="50"/>
      <c r="C63" s="30"/>
      <c r="D63" s="30"/>
      <c r="E63" s="59"/>
      <c r="F63" s="30"/>
    </row>
    <row r="64" spans="1:6">
      <c r="A64" s="30"/>
      <c r="B64" s="50"/>
      <c r="C64" s="30"/>
      <c r="D64" s="30"/>
      <c r="E64" s="59"/>
      <c r="F64" s="30"/>
    </row>
    <row r="65" spans="1:6">
      <c r="A65" s="30"/>
      <c r="B65" s="50"/>
      <c r="C65" s="30"/>
      <c r="D65" s="30"/>
      <c r="E65" s="59"/>
      <c r="F65" s="30"/>
    </row>
    <row r="66" spans="1:6">
      <c r="A66" s="30"/>
      <c r="B66" s="50"/>
      <c r="C66" s="30"/>
      <c r="D66" s="30"/>
      <c r="E66" s="59"/>
      <c r="F66" s="30"/>
    </row>
    <row r="67" spans="1:6">
      <c r="A67" s="30"/>
      <c r="B67" s="50"/>
      <c r="C67" s="30"/>
      <c r="D67" s="30"/>
      <c r="E67" s="59"/>
      <c r="F67" s="30"/>
    </row>
    <row r="68" spans="1:6">
      <c r="A68" s="30"/>
      <c r="B68" s="50"/>
      <c r="C68" s="30"/>
      <c r="D68" s="30"/>
      <c r="E68" s="59"/>
      <c r="F68" s="30"/>
    </row>
    <row r="69" spans="1:6">
      <c r="A69" s="30"/>
      <c r="B69" s="50"/>
      <c r="C69" s="30"/>
      <c r="D69" s="30"/>
      <c r="E69" s="59"/>
      <c r="F69" s="30"/>
    </row>
    <row r="70" spans="1:6">
      <c r="A70" s="30"/>
      <c r="B70" s="50"/>
      <c r="C70" s="30"/>
      <c r="D70" s="30"/>
      <c r="E70" s="59"/>
      <c r="F70" s="30"/>
    </row>
    <row r="71" spans="1:6">
      <c r="A71" s="30"/>
      <c r="B71" s="50"/>
      <c r="C71" s="30"/>
      <c r="D71" s="30"/>
      <c r="E71" s="59"/>
      <c r="F71" s="30"/>
    </row>
    <row r="72" spans="1:6">
      <c r="A72" s="30"/>
      <c r="B72" s="50"/>
      <c r="C72" s="30"/>
      <c r="D72" s="30"/>
      <c r="E72" s="59"/>
      <c r="F72" s="30"/>
    </row>
    <row r="73" spans="1:6">
      <c r="A73" s="30"/>
      <c r="B73" s="50"/>
      <c r="C73" s="30"/>
      <c r="D73" s="30"/>
      <c r="E73" s="59"/>
      <c r="F73" s="30"/>
    </row>
  </sheetData>
  <mergeCells count="8">
    <mergeCell ref="A1:F4"/>
    <mergeCell ref="C21:E21"/>
    <mergeCell ref="C20:E20"/>
    <mergeCell ref="A20:B20"/>
    <mergeCell ref="A21:B21"/>
    <mergeCell ref="A7:F7"/>
    <mergeCell ref="A6:F6"/>
    <mergeCell ref="A5:F5"/>
  </mergeCells>
  <pageMargins left="0.51181102362204722" right="0.51181102362204722" top="0.78740157480314965" bottom="0.78740157480314965" header="0" footer="0"/>
  <pageSetup paperSize="9" scale="5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6"/>
  <sheetViews>
    <sheetView view="pageBreakPreview" zoomScale="106" zoomScaleSheetLayoutView="106" workbookViewId="0">
      <selection activeCell="E12" sqref="E12:E22"/>
    </sheetView>
  </sheetViews>
  <sheetFormatPr defaultColWidth="14.42578125" defaultRowHeight="15" customHeight="1"/>
  <cols>
    <col min="1" max="1" width="4.7109375" bestFit="1" customWidth="1"/>
    <col min="2" max="2" width="80.5703125" bestFit="1" customWidth="1"/>
    <col min="3" max="3" width="6.5703125" customWidth="1"/>
    <col min="4" max="4" width="9.140625" bestFit="1" customWidth="1"/>
    <col min="5" max="5" width="9.28515625" customWidth="1"/>
    <col min="6" max="6" width="11.140625" customWidth="1"/>
  </cols>
  <sheetData>
    <row r="1" spans="1:7" ht="15" customHeight="1">
      <c r="A1" s="230"/>
      <c r="B1" s="230"/>
      <c r="C1" s="230"/>
      <c r="D1" s="230"/>
      <c r="E1" s="230"/>
      <c r="F1" s="230"/>
    </row>
    <row r="2" spans="1:7" ht="15" customHeight="1">
      <c r="A2" s="230"/>
      <c r="B2" s="230"/>
      <c r="C2" s="230"/>
      <c r="D2" s="230"/>
      <c r="E2" s="230"/>
      <c r="F2" s="230"/>
    </row>
    <row r="3" spans="1:7" ht="15" customHeight="1">
      <c r="A3" s="230"/>
      <c r="B3" s="230"/>
      <c r="C3" s="230"/>
      <c r="D3" s="230"/>
      <c r="E3" s="230"/>
      <c r="F3" s="230"/>
    </row>
    <row r="4" spans="1:7" ht="15" customHeight="1">
      <c r="A4" s="230"/>
      <c r="B4" s="230"/>
      <c r="C4" s="230"/>
      <c r="D4" s="230"/>
      <c r="E4" s="230"/>
      <c r="F4" s="230"/>
    </row>
    <row r="5" spans="1:7" ht="15" customHeight="1">
      <c r="A5" s="230"/>
      <c r="B5" s="230"/>
      <c r="C5" s="230"/>
      <c r="D5" s="230"/>
      <c r="E5" s="230"/>
      <c r="F5" s="230"/>
    </row>
    <row r="6" spans="1:7" ht="15" customHeight="1">
      <c r="A6" s="227" t="s">
        <v>128</v>
      </c>
      <c r="B6" s="227"/>
      <c r="C6" s="227"/>
      <c r="D6" s="227"/>
      <c r="E6" s="227"/>
      <c r="F6" s="227"/>
      <c r="G6" s="144"/>
    </row>
    <row r="7" spans="1:7" ht="15" customHeight="1">
      <c r="A7" s="227" t="s">
        <v>129</v>
      </c>
      <c r="B7" s="227"/>
      <c r="C7" s="227"/>
      <c r="D7" s="227"/>
      <c r="E7" s="227"/>
      <c r="F7" s="227"/>
      <c r="G7" s="144"/>
    </row>
    <row r="8" spans="1:7" ht="14.45" customHeight="1">
      <c r="A8" s="227" t="s">
        <v>132</v>
      </c>
      <c r="B8" s="227"/>
      <c r="C8" s="227"/>
      <c r="D8" s="227"/>
      <c r="E8" s="227"/>
      <c r="F8" s="227"/>
      <c r="G8" s="144"/>
    </row>
    <row r="9" spans="1:7" ht="15.75" thickBot="1"/>
    <row r="10" spans="1:7" ht="26.25" thickBot="1">
      <c r="A10" s="125" t="s">
        <v>113</v>
      </c>
      <c r="B10" s="125" t="s">
        <v>118</v>
      </c>
      <c r="C10" s="125" t="s">
        <v>115</v>
      </c>
      <c r="D10" s="125" t="s">
        <v>189</v>
      </c>
      <c r="E10" s="126" t="s">
        <v>180</v>
      </c>
      <c r="F10" s="127" t="s">
        <v>181</v>
      </c>
    </row>
    <row r="11" spans="1:7" ht="15.75" thickBot="1">
      <c r="A11" s="241" t="s">
        <v>119</v>
      </c>
      <c r="B11" s="242"/>
      <c r="C11" s="242"/>
      <c r="D11" s="242"/>
      <c r="E11" s="242"/>
      <c r="F11" s="243"/>
    </row>
    <row r="12" spans="1:7" ht="18.95" customHeight="1" thickBot="1">
      <c r="A12" s="117">
        <v>1</v>
      </c>
      <c r="B12" s="148" t="s">
        <v>197</v>
      </c>
      <c r="C12" s="117">
        <v>1</v>
      </c>
      <c r="D12" s="118" t="s">
        <v>189</v>
      </c>
      <c r="E12" s="119"/>
      <c r="F12" s="143">
        <f>((E12*C12))</f>
        <v>0</v>
      </c>
    </row>
    <row r="13" spans="1:7" ht="18.95" customHeight="1" thickBot="1">
      <c r="A13" s="117">
        <v>2</v>
      </c>
      <c r="B13" s="147" t="s">
        <v>198</v>
      </c>
      <c r="C13" s="122">
        <v>680</v>
      </c>
      <c r="D13" s="120" t="s">
        <v>189</v>
      </c>
      <c r="E13" s="121"/>
      <c r="F13" s="143">
        <f>((E13*C13))</f>
        <v>0</v>
      </c>
    </row>
    <row r="14" spans="1:7" ht="15.75" thickBot="1">
      <c r="A14" s="117">
        <v>3</v>
      </c>
      <c r="B14" s="147" t="s">
        <v>199</v>
      </c>
      <c r="C14" s="122">
        <v>2</v>
      </c>
      <c r="D14" s="120" t="s">
        <v>189</v>
      </c>
      <c r="E14" s="121"/>
      <c r="F14" s="143">
        <f>((E14*C14))</f>
        <v>0</v>
      </c>
    </row>
    <row r="15" spans="1:7" ht="18.95" customHeight="1" thickBot="1">
      <c r="A15" s="117">
        <v>4</v>
      </c>
      <c r="B15" s="147" t="s">
        <v>200</v>
      </c>
      <c r="C15" s="122">
        <v>1</v>
      </c>
      <c r="D15" s="120" t="s">
        <v>189</v>
      </c>
      <c r="E15" s="121"/>
      <c r="F15" s="143">
        <f t="shared" ref="F15:F22" si="0">((E15*C15))</f>
        <v>0</v>
      </c>
    </row>
    <row r="16" spans="1:7" ht="15.75" thickBot="1">
      <c r="A16" s="117">
        <v>5</v>
      </c>
      <c r="B16" s="149" t="s">
        <v>201</v>
      </c>
      <c r="C16" s="122">
        <v>1</v>
      </c>
      <c r="D16" s="120" t="s">
        <v>120</v>
      </c>
      <c r="E16" s="121"/>
      <c r="F16" s="143">
        <f t="shared" si="0"/>
        <v>0</v>
      </c>
    </row>
    <row r="17" spans="1:6" ht="18.95" customHeight="1" thickBot="1">
      <c r="A17" s="117">
        <v>6</v>
      </c>
      <c r="B17" s="146" t="s">
        <v>202</v>
      </c>
      <c r="C17" s="122">
        <v>4</v>
      </c>
      <c r="D17" s="120" t="s">
        <v>189</v>
      </c>
      <c r="E17" s="121"/>
      <c r="F17" s="143">
        <f t="shared" si="0"/>
        <v>0</v>
      </c>
    </row>
    <row r="18" spans="1:6" ht="18.95" customHeight="1" thickBot="1">
      <c r="A18" s="117">
        <v>7</v>
      </c>
      <c r="B18" s="146" t="s">
        <v>203</v>
      </c>
      <c r="C18" s="122">
        <v>4</v>
      </c>
      <c r="D18" s="120" t="s">
        <v>189</v>
      </c>
      <c r="E18" s="121"/>
      <c r="F18" s="143">
        <f t="shared" si="0"/>
        <v>0</v>
      </c>
    </row>
    <row r="19" spans="1:6" ht="18.95" customHeight="1" thickBot="1">
      <c r="A19" s="117">
        <v>8</v>
      </c>
      <c r="B19" s="146" t="s">
        <v>204</v>
      </c>
      <c r="C19" s="122">
        <v>4</v>
      </c>
      <c r="D19" s="120" t="s">
        <v>189</v>
      </c>
      <c r="E19" s="121"/>
      <c r="F19" s="143">
        <f t="shared" si="0"/>
        <v>0</v>
      </c>
    </row>
    <row r="20" spans="1:6" ht="18.95" customHeight="1" thickBot="1">
      <c r="A20" s="117">
        <v>9</v>
      </c>
      <c r="B20" s="150" t="s">
        <v>205</v>
      </c>
      <c r="C20" s="122">
        <v>8</v>
      </c>
      <c r="D20" s="120" t="s">
        <v>116</v>
      </c>
      <c r="E20" s="121"/>
      <c r="F20" s="143">
        <f t="shared" si="0"/>
        <v>0</v>
      </c>
    </row>
    <row r="21" spans="1:6" ht="18.95" customHeight="1" thickBot="1">
      <c r="A21" s="117">
        <v>10</v>
      </c>
      <c r="B21" s="151" t="s">
        <v>218</v>
      </c>
      <c r="C21" s="122">
        <v>10</v>
      </c>
      <c r="D21" s="120" t="s">
        <v>189</v>
      </c>
      <c r="E21" s="121"/>
      <c r="F21" s="143">
        <f t="shared" si="0"/>
        <v>0</v>
      </c>
    </row>
    <row r="22" spans="1:6" ht="15.75" thickBot="1">
      <c r="A22" s="117">
        <v>11</v>
      </c>
      <c r="B22" s="124" t="s">
        <v>206</v>
      </c>
      <c r="C22" s="122">
        <v>1</v>
      </c>
      <c r="D22" s="120" t="s">
        <v>189</v>
      </c>
      <c r="E22" s="121"/>
      <c r="F22" s="143">
        <f t="shared" si="0"/>
        <v>0</v>
      </c>
    </row>
    <row r="23" spans="1:6" ht="26.25" thickBot="1">
      <c r="A23" s="125" t="s">
        <v>113</v>
      </c>
      <c r="B23" s="125" t="s">
        <v>118</v>
      </c>
      <c r="C23" s="125" t="s">
        <v>115</v>
      </c>
      <c r="D23" s="125" t="s">
        <v>189</v>
      </c>
      <c r="E23" s="126" t="s">
        <v>180</v>
      </c>
      <c r="F23" s="127" t="s">
        <v>181</v>
      </c>
    </row>
    <row r="24" spans="1:6" ht="11.25" customHeight="1" thickBot="1">
      <c r="A24" s="240" t="s">
        <v>182</v>
      </c>
      <c r="B24" s="240"/>
      <c r="C24" s="240"/>
      <c r="D24" s="240"/>
      <c r="E24" s="240"/>
      <c r="F24" s="158">
        <f>SUM(F12:F22)</f>
        <v>0</v>
      </c>
    </row>
    <row r="25" spans="1:6" ht="24.95" customHeight="1" thickBot="1">
      <c r="A25" s="239" t="s">
        <v>186</v>
      </c>
      <c r="B25" s="239"/>
      <c r="C25" s="239"/>
      <c r="D25" s="239"/>
      <c r="E25" s="239"/>
      <c r="F25" s="145">
        <f>F24/10</f>
        <v>0</v>
      </c>
    </row>
    <row r="26" spans="1:6" ht="11.25" customHeight="1">
      <c r="A26" s="238" t="s">
        <v>183</v>
      </c>
      <c r="B26" s="238"/>
      <c r="C26" s="237" t="s">
        <v>185</v>
      </c>
      <c r="D26" s="237"/>
      <c r="E26" s="237"/>
      <c r="F26" s="123">
        <f>0.1*SUM(F12:F22)</f>
        <v>0</v>
      </c>
    </row>
    <row r="27" spans="1:6" ht="11.25" customHeight="1">
      <c r="A27" s="236" t="s">
        <v>184</v>
      </c>
      <c r="B27" s="236"/>
      <c r="C27" s="235" t="s">
        <v>185</v>
      </c>
      <c r="D27" s="235"/>
      <c r="E27" s="235"/>
      <c r="F27" s="116">
        <f>+F26/12</f>
        <v>0</v>
      </c>
    </row>
    <row r="28" spans="1:6">
      <c r="A28" s="30"/>
      <c r="B28" s="30"/>
      <c r="C28" s="30"/>
      <c r="D28" s="30"/>
      <c r="E28" s="30"/>
      <c r="F28" s="30"/>
    </row>
    <row r="29" spans="1:6">
      <c r="A29" s="30"/>
      <c r="B29" s="30"/>
      <c r="C29" s="30"/>
      <c r="D29" s="30"/>
      <c r="E29" s="30"/>
      <c r="F29" s="30"/>
    </row>
    <row r="30" spans="1:6">
      <c r="A30" s="30"/>
      <c r="B30" s="30"/>
      <c r="C30" s="30"/>
      <c r="D30" s="30"/>
      <c r="E30" s="30"/>
      <c r="F30" s="30"/>
    </row>
    <row r="31" spans="1:6" ht="11.25" customHeight="1">
      <c r="A31" s="30"/>
      <c r="B31" s="30"/>
      <c r="C31" s="30"/>
      <c r="D31" s="30"/>
      <c r="E31" s="30"/>
      <c r="F31" s="30"/>
    </row>
    <row r="32" spans="1:6" ht="11.25" customHeight="1">
      <c r="A32" s="30"/>
      <c r="B32" s="30"/>
      <c r="C32" s="30"/>
      <c r="D32" s="30"/>
      <c r="E32" s="30"/>
      <c r="F32" s="30"/>
    </row>
    <row r="33" spans="1:6" ht="11.25" customHeight="1">
      <c r="A33" s="30"/>
      <c r="B33" s="30"/>
      <c r="C33" s="30"/>
      <c r="D33" s="30"/>
      <c r="E33" s="30"/>
      <c r="F33" s="30"/>
    </row>
    <row r="34" spans="1:6" ht="11.25" customHeight="1">
      <c r="A34" s="30"/>
      <c r="B34" s="30"/>
      <c r="C34" s="30"/>
      <c r="D34" s="30"/>
      <c r="E34" s="30"/>
      <c r="F34" s="30"/>
    </row>
    <row r="35" spans="1:6" ht="11.25" customHeight="1">
      <c r="A35" s="30"/>
      <c r="B35" s="163"/>
      <c r="C35" s="163"/>
      <c r="D35" s="163"/>
      <c r="E35" s="163"/>
      <c r="F35" s="163"/>
    </row>
    <row r="36" spans="1:6" ht="11.25" customHeight="1">
      <c r="A36" s="30"/>
      <c r="B36" s="163"/>
      <c r="C36" s="163"/>
      <c r="D36" s="163"/>
      <c r="E36" s="163"/>
      <c r="F36" s="163"/>
    </row>
    <row r="37" spans="1:6" ht="11.25" customHeight="1">
      <c r="A37" s="30"/>
      <c r="B37" s="163"/>
      <c r="C37" s="163"/>
      <c r="D37" s="163"/>
      <c r="E37" s="163"/>
      <c r="F37" s="163"/>
    </row>
    <row r="38" spans="1:6" ht="11.25" customHeight="1">
      <c r="A38" s="30"/>
      <c r="B38" s="163"/>
      <c r="C38" s="163"/>
      <c r="D38" s="163"/>
      <c r="E38" s="163"/>
      <c r="F38" s="163"/>
    </row>
    <row r="39" spans="1:6" ht="11.25" customHeight="1">
      <c r="A39" s="30"/>
      <c r="B39" s="163"/>
      <c r="C39" s="163"/>
      <c r="D39" s="163"/>
      <c r="E39" s="163"/>
      <c r="F39" s="163"/>
    </row>
    <row r="40" spans="1:6" ht="11.25" customHeight="1">
      <c r="A40" s="30"/>
      <c r="B40" s="30"/>
      <c r="C40" s="30"/>
      <c r="D40" s="30"/>
      <c r="E40" s="30"/>
      <c r="F40" s="30"/>
    </row>
    <row r="41" spans="1:6" ht="11.25" customHeight="1">
      <c r="A41" s="30"/>
      <c r="B41" s="30"/>
      <c r="C41" s="30"/>
      <c r="D41" s="30"/>
      <c r="E41" s="30"/>
      <c r="F41" s="30"/>
    </row>
    <row r="42" spans="1:6" ht="11.25" customHeight="1">
      <c r="A42" s="30"/>
      <c r="B42" s="30"/>
      <c r="C42" s="30"/>
      <c r="D42" s="30"/>
      <c r="E42" s="30"/>
      <c r="F42" s="30"/>
    </row>
    <row r="43" spans="1:6" ht="11.25" customHeight="1">
      <c r="A43" s="30"/>
      <c r="B43" s="30"/>
      <c r="C43" s="30"/>
      <c r="D43" s="30"/>
      <c r="E43" s="30"/>
      <c r="F43" s="30"/>
    </row>
    <row r="44" spans="1:6" ht="11.25" customHeight="1">
      <c r="A44" s="30"/>
      <c r="B44" s="30"/>
      <c r="C44" s="30"/>
      <c r="D44" s="30"/>
      <c r="E44" s="30"/>
      <c r="F44" s="30"/>
    </row>
    <row r="45" spans="1:6" ht="11.25" customHeight="1">
      <c r="A45" s="30"/>
      <c r="B45" s="30"/>
      <c r="C45" s="30"/>
      <c r="D45" s="30"/>
      <c r="E45" s="30"/>
      <c r="F45" s="30"/>
    </row>
    <row r="46" spans="1:6" ht="11.25" customHeight="1">
      <c r="A46" s="30"/>
      <c r="B46" s="30"/>
      <c r="C46" s="30"/>
      <c r="D46" s="30"/>
      <c r="E46" s="30"/>
      <c r="F46" s="30"/>
    </row>
    <row r="47" spans="1:6" ht="11.25" customHeight="1">
      <c r="A47" s="30"/>
      <c r="B47" s="30"/>
      <c r="C47" s="30"/>
      <c r="D47" s="30"/>
      <c r="E47" s="30"/>
      <c r="F47" s="30"/>
    </row>
    <row r="48" spans="1:6" ht="15" customHeight="1">
      <c r="A48" s="30"/>
      <c r="B48" s="30"/>
      <c r="C48" s="30"/>
      <c r="D48" s="30"/>
      <c r="E48" s="30"/>
      <c r="F48" s="30"/>
    </row>
    <row r="49" spans="1:6" ht="15" customHeight="1">
      <c r="A49" s="30"/>
      <c r="B49" s="30"/>
      <c r="C49" s="30"/>
      <c r="D49" s="30"/>
      <c r="E49" s="30"/>
      <c r="F49" s="30"/>
    </row>
    <row r="50" spans="1:6" ht="15" customHeight="1">
      <c r="A50" s="30"/>
      <c r="B50" s="30"/>
      <c r="C50" s="30"/>
      <c r="D50" s="30"/>
      <c r="E50" s="30"/>
      <c r="F50" s="30"/>
    </row>
    <row r="51" spans="1:6" ht="15" customHeight="1">
      <c r="A51" s="30"/>
      <c r="B51" s="30"/>
      <c r="C51" s="30"/>
      <c r="D51" s="30"/>
      <c r="E51" s="30"/>
      <c r="F51" s="30"/>
    </row>
    <row r="52" spans="1:6" ht="15" customHeight="1">
      <c r="A52" s="30"/>
      <c r="B52" s="30"/>
      <c r="C52" s="30"/>
      <c r="D52" s="30"/>
      <c r="E52" s="30"/>
      <c r="F52" s="30"/>
    </row>
    <row r="53" spans="1:6" ht="15" customHeight="1">
      <c r="A53" s="30"/>
      <c r="B53" s="30"/>
      <c r="C53" s="30"/>
      <c r="D53" s="30"/>
      <c r="E53" s="30"/>
      <c r="F53" s="30"/>
    </row>
    <row r="54" spans="1:6" ht="15" customHeight="1">
      <c r="A54" s="30"/>
      <c r="B54" s="30"/>
      <c r="C54" s="30"/>
      <c r="D54" s="30"/>
      <c r="E54" s="30"/>
      <c r="F54" s="30"/>
    </row>
    <row r="55" spans="1:6" ht="15" customHeight="1">
      <c r="A55" s="30"/>
      <c r="B55" s="30"/>
      <c r="C55" s="30"/>
      <c r="D55" s="30"/>
      <c r="E55" s="30"/>
      <c r="F55" s="30"/>
    </row>
    <row r="56" spans="1:6" ht="15" customHeight="1">
      <c r="A56" s="30"/>
      <c r="B56" s="30"/>
      <c r="C56" s="30"/>
      <c r="D56" s="30"/>
      <c r="E56" s="30"/>
      <c r="F56" s="30"/>
    </row>
  </sheetData>
  <mergeCells count="16">
    <mergeCell ref="B35:F35"/>
    <mergeCell ref="B36:F36"/>
    <mergeCell ref="B37:F37"/>
    <mergeCell ref="B38:F38"/>
    <mergeCell ref="B39:F39"/>
    <mergeCell ref="A1:F5"/>
    <mergeCell ref="C27:E27"/>
    <mergeCell ref="A27:B27"/>
    <mergeCell ref="C26:E26"/>
    <mergeCell ref="A26:B26"/>
    <mergeCell ref="A25:E25"/>
    <mergeCell ref="A24:E24"/>
    <mergeCell ref="A11:F11"/>
    <mergeCell ref="A6:F6"/>
    <mergeCell ref="A7:F7"/>
    <mergeCell ref="A8:F8"/>
  </mergeCells>
  <pageMargins left="0.51181102362204722" right="0.51181102362204722" top="0.78740157480314965" bottom="0.78740157480314965" header="0" footer="0"/>
  <pageSetup paperSize="9" scale="5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B55CB-175D-4666-A0A6-D4AE125BAB72}">
  <dimension ref="A1:E95"/>
  <sheetViews>
    <sheetView tabSelected="1" view="pageBreakPreview" zoomScale="98" zoomScaleSheetLayoutView="98" workbookViewId="0">
      <selection activeCell="H14" sqref="H14"/>
    </sheetView>
  </sheetViews>
  <sheetFormatPr defaultColWidth="14.42578125" defaultRowHeight="15" customHeight="1"/>
  <cols>
    <col min="1" max="2" width="15.28515625" customWidth="1"/>
    <col min="3" max="3" width="32.140625" customWidth="1"/>
    <col min="4" max="4" width="16.85546875" customWidth="1"/>
    <col min="5" max="5" width="26.140625" customWidth="1"/>
  </cols>
  <sheetData>
    <row r="1" spans="1:5" ht="15" customHeight="1">
      <c r="A1" s="230"/>
      <c r="B1" s="230"/>
      <c r="C1" s="230"/>
      <c r="D1" s="230"/>
      <c r="E1" s="230"/>
    </row>
    <row r="2" spans="1:5" ht="15" customHeight="1">
      <c r="A2" s="230"/>
      <c r="B2" s="230"/>
      <c r="C2" s="230"/>
      <c r="D2" s="230"/>
      <c r="E2" s="230"/>
    </row>
    <row r="3" spans="1:5" ht="15" customHeight="1">
      <c r="A3" s="230"/>
      <c r="B3" s="230"/>
      <c r="C3" s="230"/>
      <c r="D3" s="230"/>
      <c r="E3" s="230"/>
    </row>
    <row r="4" spans="1:5" ht="15" customHeight="1">
      <c r="A4" s="230"/>
      <c r="B4" s="230"/>
      <c r="C4" s="230"/>
      <c r="D4" s="230"/>
      <c r="E4" s="230"/>
    </row>
    <row r="5" spans="1:5" ht="15" customHeight="1">
      <c r="A5" s="227" t="s">
        <v>128</v>
      </c>
      <c r="B5" s="227"/>
      <c r="C5" s="227"/>
      <c r="D5" s="227"/>
      <c r="E5" s="227"/>
    </row>
    <row r="6" spans="1:5" ht="15" customHeight="1">
      <c r="A6" s="227" t="s">
        <v>129</v>
      </c>
      <c r="B6" s="227"/>
      <c r="C6" s="227"/>
      <c r="D6" s="227"/>
      <c r="E6" s="227"/>
    </row>
    <row r="7" spans="1:5" ht="15" customHeight="1" thickBot="1">
      <c r="A7" s="246" t="s">
        <v>132</v>
      </c>
      <c r="B7" s="246"/>
      <c r="C7" s="246"/>
      <c r="D7" s="246"/>
      <c r="E7" s="246"/>
    </row>
    <row r="8" spans="1:5" ht="12" customHeight="1">
      <c r="A8" s="247" t="s">
        <v>121</v>
      </c>
      <c r="B8" s="248"/>
      <c r="C8" s="249"/>
      <c r="D8" s="249"/>
      <c r="E8" s="250"/>
    </row>
    <row r="9" spans="1:5" ht="15.75">
      <c r="A9" s="33" t="s">
        <v>113</v>
      </c>
      <c r="B9" s="160" t="s">
        <v>217</v>
      </c>
      <c r="C9" s="33" t="s">
        <v>105</v>
      </c>
      <c r="D9" s="33" t="s">
        <v>122</v>
      </c>
      <c r="E9" s="33" t="s">
        <v>123</v>
      </c>
    </row>
    <row r="10" spans="1:5" ht="15.75">
      <c r="A10" s="159">
        <v>1</v>
      </c>
      <c r="B10" s="161">
        <v>3</v>
      </c>
      <c r="C10" s="35" t="s">
        <v>190</v>
      </c>
      <c r="D10" s="63" t="e">
        <f>#REF!</f>
        <v>#REF!</v>
      </c>
      <c r="E10" s="36" t="e">
        <f>D10*12</f>
        <v>#REF!</v>
      </c>
    </row>
    <row r="11" spans="1:5" ht="16.5" thickBot="1">
      <c r="A11" s="159">
        <v>2</v>
      </c>
      <c r="B11" s="162">
        <v>3</v>
      </c>
      <c r="C11" s="35" t="s">
        <v>191</v>
      </c>
      <c r="D11" s="63" t="e">
        <f>#REF!</f>
        <v>#REF!</v>
      </c>
      <c r="E11" s="36" t="e">
        <f>D11*12</f>
        <v>#REF!</v>
      </c>
    </row>
    <row r="12" spans="1:5" ht="16.5" thickBot="1">
      <c r="A12" s="251" t="s">
        <v>114</v>
      </c>
      <c r="B12" s="252"/>
      <c r="C12" s="253"/>
      <c r="D12" s="254"/>
      <c r="E12" s="37" t="e">
        <f>SUM(D10:D11)</f>
        <v>#REF!</v>
      </c>
    </row>
    <row r="13" spans="1:5" ht="16.5" thickBot="1">
      <c r="A13" s="251" t="s">
        <v>117</v>
      </c>
      <c r="B13" s="255"/>
      <c r="C13" s="253"/>
      <c r="D13" s="254"/>
      <c r="E13" s="39" t="e">
        <f>SUM(E10:E11)-0.01</f>
        <v>#REF!</v>
      </c>
    </row>
    <row r="14" spans="1:5" ht="12" customHeight="1">
      <c r="A14" s="34"/>
      <c r="B14" s="34"/>
      <c r="C14" s="34"/>
      <c r="D14" s="34"/>
      <c r="E14" s="34"/>
    </row>
    <row r="15" spans="1:5" ht="33" customHeight="1">
      <c r="A15" s="256"/>
      <c r="B15" s="256"/>
      <c r="C15" s="256"/>
      <c r="D15" s="256"/>
      <c r="E15" s="256"/>
    </row>
    <row r="16" spans="1:5" ht="32.25" customHeight="1">
      <c r="A16" s="257"/>
      <c r="B16" s="257"/>
      <c r="C16" s="257"/>
      <c r="D16" s="257"/>
      <c r="E16" s="257"/>
    </row>
    <row r="17" spans="1:5" ht="12" customHeight="1">
      <c r="A17" s="34"/>
      <c r="B17" s="34"/>
      <c r="C17" s="34"/>
      <c r="D17" s="34"/>
      <c r="E17" s="56"/>
    </row>
    <row r="18" spans="1:5" ht="12" customHeight="1">
      <c r="A18" s="34"/>
      <c r="B18" s="34"/>
      <c r="C18" s="34"/>
      <c r="D18" s="34"/>
      <c r="E18" s="34"/>
    </row>
    <row r="19" spans="1:5" ht="12" customHeight="1">
      <c r="A19" s="34"/>
      <c r="B19" s="34"/>
      <c r="C19" s="34"/>
      <c r="D19" s="34"/>
      <c r="E19" s="57"/>
    </row>
    <row r="20" spans="1:5">
      <c r="A20" s="244" t="s">
        <v>124</v>
      </c>
      <c r="B20" s="244"/>
      <c r="C20" s="245"/>
      <c r="D20" s="40"/>
      <c r="E20" s="40"/>
    </row>
    <row r="21" spans="1:5">
      <c r="A21" s="260" t="s">
        <v>125</v>
      </c>
      <c r="B21" s="260"/>
      <c r="C21" s="260"/>
      <c r="D21" s="54">
        <f>+UNIFORMES!F21</f>
        <v>0</v>
      </c>
      <c r="E21" s="38"/>
    </row>
    <row r="22" spans="1:5">
      <c r="A22" s="261" t="s">
        <v>126</v>
      </c>
      <c r="B22" s="261"/>
      <c r="C22" s="261"/>
      <c r="D22" s="55">
        <f>+EQUIPAMENTOS!F27</f>
        <v>0</v>
      </c>
      <c r="E22" s="38"/>
    </row>
    <row r="23" spans="1:5" ht="12" customHeight="1">
      <c r="A23" s="42"/>
      <c r="B23" s="42"/>
      <c r="C23" s="42"/>
      <c r="D23" s="42"/>
      <c r="E23" s="41"/>
    </row>
    <row r="24" spans="1:5" ht="12" customHeight="1">
      <c r="A24" s="34"/>
      <c r="B24" s="34"/>
      <c r="C24" s="34"/>
      <c r="D24" s="34"/>
      <c r="E24" s="34"/>
    </row>
    <row r="25" spans="1:5" ht="27.75" customHeight="1">
      <c r="A25" s="34"/>
      <c r="B25" s="34"/>
      <c r="C25" s="34"/>
      <c r="D25" s="34"/>
      <c r="E25" s="34"/>
    </row>
    <row r="26" spans="1:5" ht="12" customHeight="1">
      <c r="A26" s="34"/>
      <c r="B26" s="34"/>
      <c r="C26" s="34"/>
      <c r="D26" s="34"/>
      <c r="E26" s="34"/>
    </row>
    <row r="27" spans="1:5" ht="12" customHeight="1">
      <c r="A27" s="34"/>
      <c r="B27" s="34"/>
      <c r="C27" s="34"/>
      <c r="D27" s="34"/>
      <c r="E27" s="34"/>
    </row>
    <row r="28" spans="1:5" ht="12" customHeight="1">
      <c r="A28" s="34"/>
      <c r="B28" s="34"/>
      <c r="C28" s="34"/>
      <c r="D28" s="34"/>
      <c r="E28" s="34"/>
    </row>
    <row r="29" spans="1:5" ht="12" customHeight="1">
      <c r="A29" s="34"/>
      <c r="B29" s="34"/>
      <c r="C29" s="34"/>
      <c r="D29" s="34"/>
      <c r="E29" s="34"/>
    </row>
    <row r="30" spans="1:5" ht="12" customHeight="1">
      <c r="A30" s="34"/>
      <c r="B30" s="34"/>
      <c r="C30" s="34"/>
      <c r="D30" s="34"/>
      <c r="E30" s="34"/>
    </row>
    <row r="31" spans="1:5" ht="12" customHeight="1">
      <c r="A31" s="40"/>
      <c r="B31" s="40"/>
      <c r="C31" s="40"/>
      <c r="D31" s="40"/>
      <c r="E31" s="34"/>
    </row>
    <row r="32" spans="1:5" ht="12" customHeight="1">
      <c r="A32" s="34"/>
      <c r="B32" s="34"/>
      <c r="C32" s="43"/>
      <c r="D32" s="41"/>
      <c r="E32" s="34"/>
    </row>
    <row r="33" spans="1:5">
      <c r="A33" s="163"/>
      <c r="B33" s="163"/>
      <c r="C33" s="163"/>
      <c r="D33" s="163"/>
      <c r="E33" s="163"/>
    </row>
    <row r="34" spans="1:5">
      <c r="A34" s="163"/>
      <c r="B34" s="163"/>
      <c r="C34" s="163"/>
      <c r="D34" s="163"/>
      <c r="E34" s="163"/>
    </row>
    <row r="35" spans="1:5">
      <c r="A35" s="163"/>
      <c r="B35" s="163"/>
      <c r="C35" s="163"/>
      <c r="D35" s="163"/>
      <c r="E35" s="163"/>
    </row>
    <row r="36" spans="1:5">
      <c r="A36" s="163"/>
      <c r="B36" s="163"/>
      <c r="C36" s="163"/>
      <c r="D36" s="163"/>
      <c r="E36" s="163"/>
    </row>
    <row r="37" spans="1:5">
      <c r="A37" s="163"/>
      <c r="B37" s="163"/>
      <c r="C37" s="163"/>
      <c r="D37" s="163"/>
      <c r="E37" s="163"/>
    </row>
    <row r="38" spans="1:5" ht="12" customHeight="1">
      <c r="A38" s="34"/>
      <c r="B38" s="34"/>
      <c r="C38" s="34"/>
      <c r="D38" s="34"/>
      <c r="E38" s="34"/>
    </row>
    <row r="39" spans="1:5" ht="24.75" customHeight="1">
      <c r="A39" s="34"/>
      <c r="B39" s="34"/>
      <c r="C39" s="34"/>
      <c r="D39" s="34"/>
      <c r="E39" s="34"/>
    </row>
    <row r="40" spans="1:5" ht="12" customHeight="1">
      <c r="A40" s="44"/>
      <c r="B40" s="44"/>
      <c r="C40" s="44"/>
      <c r="D40" s="44"/>
      <c r="E40" s="44"/>
    </row>
    <row r="41" spans="1:5" ht="12" customHeight="1">
      <c r="A41" s="45"/>
      <c r="B41" s="45"/>
      <c r="C41" s="46"/>
      <c r="D41" s="47"/>
      <c r="E41" s="46"/>
    </row>
    <row r="42" spans="1:5" ht="12" customHeight="1">
      <c r="A42" s="45"/>
      <c r="B42" s="45"/>
      <c r="C42" s="46"/>
      <c r="D42" s="47"/>
      <c r="E42" s="46"/>
    </row>
    <row r="43" spans="1:5" ht="12" customHeight="1">
      <c r="A43" s="45"/>
      <c r="B43" s="45"/>
      <c r="C43" s="46"/>
      <c r="D43" s="47"/>
      <c r="E43" s="46"/>
    </row>
    <row r="44" spans="1:5" ht="12" customHeight="1">
      <c r="A44" s="48"/>
      <c r="B44" s="48"/>
      <c r="C44" s="48"/>
      <c r="D44" s="48"/>
      <c r="E44" s="48"/>
    </row>
    <row r="45" spans="1:5" ht="12" customHeight="1">
      <c r="A45" s="48"/>
      <c r="B45" s="48"/>
      <c r="C45" s="49"/>
      <c r="D45" s="49"/>
      <c r="E45" s="48"/>
    </row>
    <row r="46" spans="1:5" ht="12" customHeight="1">
      <c r="A46" s="258"/>
      <c r="B46" s="244"/>
      <c r="C46" s="259"/>
      <c r="D46" s="34"/>
      <c r="E46" s="53"/>
    </row>
    <row r="47" spans="1:5" ht="12" customHeight="1">
      <c r="A47" s="40"/>
      <c r="B47" s="40"/>
      <c r="C47" s="40"/>
      <c r="D47" s="34"/>
      <c r="E47" s="40"/>
    </row>
    <row r="48" spans="1:5" ht="12" customHeight="1">
      <c r="A48" s="40"/>
      <c r="B48" s="40"/>
      <c r="C48" s="41"/>
      <c r="D48" s="34"/>
      <c r="E48" s="40"/>
    </row>
    <row r="49" spans="1:5" ht="12" customHeight="1">
      <c r="A49" s="2"/>
      <c r="B49" s="2"/>
      <c r="C49" s="2"/>
      <c r="D49" s="2"/>
      <c r="E49" s="2"/>
    </row>
    <row r="50" spans="1:5" ht="12" customHeight="1">
      <c r="A50" s="2"/>
      <c r="B50" s="2"/>
      <c r="C50" s="2"/>
      <c r="D50" s="2"/>
      <c r="E50" s="2"/>
    </row>
    <row r="51" spans="1:5" ht="12" customHeight="1">
      <c r="A51" s="2"/>
      <c r="B51" s="2"/>
      <c r="C51" s="2"/>
      <c r="D51" s="2"/>
      <c r="E51" s="2"/>
    </row>
    <row r="52" spans="1:5" ht="12" customHeight="1">
      <c r="A52" s="2"/>
      <c r="B52" s="2"/>
      <c r="C52" s="2"/>
      <c r="D52" s="2"/>
      <c r="E52" s="2"/>
    </row>
    <row r="53" spans="1:5" ht="12" customHeight="1">
      <c r="A53" s="2"/>
      <c r="B53" s="2"/>
      <c r="C53" s="2"/>
      <c r="D53" s="2"/>
      <c r="E53" s="2"/>
    </row>
    <row r="54" spans="1:5" ht="12" customHeight="1">
      <c r="A54" s="2"/>
      <c r="B54" s="2"/>
      <c r="C54" s="2"/>
      <c r="D54" s="2"/>
      <c r="E54" s="2"/>
    </row>
    <row r="55" spans="1:5" ht="12" customHeight="1">
      <c r="A55" s="2"/>
      <c r="B55" s="2"/>
      <c r="C55" s="2"/>
      <c r="D55" s="2"/>
      <c r="E55" s="2"/>
    </row>
    <row r="56" spans="1:5" ht="12" customHeight="1">
      <c r="A56" s="2"/>
      <c r="B56" s="2"/>
      <c r="C56" s="2"/>
      <c r="D56" s="2"/>
      <c r="E56" s="2"/>
    </row>
    <row r="57" spans="1:5" ht="12" customHeight="1">
      <c r="A57" s="2"/>
      <c r="B57" s="2"/>
      <c r="C57" s="2"/>
      <c r="D57" s="2"/>
      <c r="E57" s="2"/>
    </row>
    <row r="58" spans="1:5" ht="12" customHeight="1">
      <c r="A58" s="2"/>
      <c r="B58" s="2"/>
      <c r="C58" s="2"/>
      <c r="D58" s="2"/>
      <c r="E58" s="2"/>
    </row>
    <row r="59" spans="1:5" ht="12" customHeight="1">
      <c r="A59" s="2"/>
      <c r="B59" s="2"/>
      <c r="C59" s="2"/>
      <c r="D59" s="2"/>
      <c r="E59" s="2"/>
    </row>
    <row r="60" spans="1:5" ht="12" customHeight="1">
      <c r="A60" s="2"/>
      <c r="B60" s="2"/>
      <c r="C60" s="2"/>
      <c r="D60" s="2"/>
      <c r="E60" s="2"/>
    </row>
    <row r="61" spans="1:5" ht="12" customHeight="1">
      <c r="A61" s="2"/>
      <c r="B61" s="2"/>
      <c r="C61" s="2"/>
      <c r="D61" s="2"/>
      <c r="E61" s="2"/>
    </row>
    <row r="62" spans="1:5" ht="12" customHeight="1">
      <c r="A62" s="2"/>
      <c r="B62" s="2"/>
      <c r="C62" s="2"/>
      <c r="D62" s="2"/>
      <c r="E62" s="2"/>
    </row>
    <row r="63" spans="1:5" ht="12" customHeight="1">
      <c r="A63" s="2"/>
      <c r="B63" s="2"/>
      <c r="C63" s="2"/>
      <c r="D63" s="2"/>
      <c r="E63" s="2"/>
    </row>
    <row r="64" spans="1:5" ht="12" customHeight="1">
      <c r="A64" s="2"/>
      <c r="B64" s="2"/>
      <c r="C64" s="2"/>
      <c r="D64" s="2"/>
      <c r="E64" s="2"/>
    </row>
    <row r="65" spans="1:5" ht="12" customHeight="1">
      <c r="A65" s="2"/>
      <c r="B65" s="2"/>
      <c r="C65" s="2"/>
      <c r="D65" s="2"/>
      <c r="E65" s="2"/>
    </row>
    <row r="66" spans="1:5" ht="12" customHeight="1">
      <c r="A66" s="2"/>
      <c r="B66" s="2"/>
      <c r="C66" s="2"/>
      <c r="D66" s="2"/>
      <c r="E66" s="2"/>
    </row>
    <row r="67" spans="1:5" ht="12" customHeight="1">
      <c r="A67" s="2"/>
      <c r="B67" s="2"/>
      <c r="C67" s="2"/>
      <c r="D67" s="2"/>
      <c r="E67" s="2"/>
    </row>
    <row r="68" spans="1:5" ht="12" customHeight="1">
      <c r="A68" s="2"/>
      <c r="B68" s="2"/>
      <c r="C68" s="2"/>
      <c r="D68" s="2"/>
      <c r="E68" s="2"/>
    </row>
    <row r="69" spans="1:5" ht="12" customHeight="1">
      <c r="A69" s="2"/>
      <c r="B69" s="2"/>
      <c r="C69" s="2"/>
      <c r="D69" s="2"/>
      <c r="E69" s="2"/>
    </row>
    <row r="70" spans="1:5" ht="12" customHeight="1">
      <c r="A70" s="2"/>
      <c r="B70" s="2"/>
      <c r="C70" s="2"/>
      <c r="D70" s="2"/>
      <c r="E70" s="2"/>
    </row>
    <row r="71" spans="1:5" ht="12" customHeight="1">
      <c r="A71" s="2"/>
      <c r="B71" s="2"/>
      <c r="C71" s="2"/>
      <c r="D71" s="2"/>
      <c r="E71" s="2"/>
    </row>
    <row r="72" spans="1:5" ht="12" customHeight="1">
      <c r="A72" s="2"/>
      <c r="B72" s="2"/>
      <c r="C72" s="2"/>
      <c r="D72" s="2"/>
      <c r="E72" s="2"/>
    </row>
    <row r="73" spans="1:5" ht="12" customHeight="1">
      <c r="A73" s="2"/>
      <c r="B73" s="2"/>
      <c r="C73" s="2"/>
      <c r="D73" s="2"/>
      <c r="E73" s="2"/>
    </row>
    <row r="74" spans="1:5" ht="12" customHeight="1">
      <c r="A74" s="2"/>
      <c r="B74" s="2"/>
      <c r="C74" s="2"/>
      <c r="D74" s="2"/>
      <c r="E74" s="2"/>
    </row>
    <row r="75" spans="1:5" ht="12" customHeight="1">
      <c r="A75" s="2"/>
      <c r="B75" s="2"/>
      <c r="C75" s="2"/>
      <c r="D75" s="2"/>
      <c r="E75" s="2"/>
    </row>
    <row r="76" spans="1:5" ht="12" customHeight="1">
      <c r="A76" s="2"/>
      <c r="B76" s="2"/>
      <c r="C76" s="2"/>
      <c r="D76" s="2"/>
      <c r="E76" s="2"/>
    </row>
    <row r="77" spans="1:5" ht="12" customHeight="1">
      <c r="A77" s="2"/>
      <c r="B77" s="2"/>
      <c r="C77" s="2"/>
      <c r="D77" s="2"/>
      <c r="E77" s="2"/>
    </row>
    <row r="78" spans="1:5" ht="12" customHeight="1">
      <c r="A78" s="2"/>
      <c r="B78" s="2"/>
      <c r="C78" s="2"/>
      <c r="D78" s="2"/>
      <c r="E78" s="2"/>
    </row>
    <row r="79" spans="1:5" ht="12" customHeight="1">
      <c r="A79" s="2"/>
      <c r="B79" s="2"/>
      <c r="C79" s="2"/>
      <c r="D79" s="2"/>
      <c r="E79" s="2"/>
    </row>
    <row r="80" spans="1:5" ht="12" customHeight="1">
      <c r="A80" s="2"/>
      <c r="B80" s="2"/>
      <c r="C80" s="2"/>
      <c r="D80" s="2"/>
      <c r="E80" s="2"/>
    </row>
    <row r="81" spans="1:5" ht="12" customHeight="1">
      <c r="A81" s="2"/>
      <c r="B81" s="2"/>
      <c r="C81" s="2"/>
      <c r="D81" s="2"/>
      <c r="E81" s="2"/>
    </row>
    <row r="82" spans="1:5" ht="12" customHeight="1">
      <c r="A82" s="2"/>
      <c r="B82" s="2"/>
      <c r="C82" s="2"/>
      <c r="D82" s="2"/>
      <c r="E82" s="2"/>
    </row>
    <row r="83" spans="1:5" ht="12" customHeight="1">
      <c r="A83" s="2"/>
      <c r="B83" s="2"/>
      <c r="C83" s="2"/>
      <c r="D83" s="2"/>
      <c r="E83" s="2"/>
    </row>
    <row r="84" spans="1:5" ht="12" customHeight="1">
      <c r="A84" s="2"/>
      <c r="B84" s="2"/>
      <c r="C84" s="2"/>
      <c r="D84" s="2"/>
      <c r="E84" s="2"/>
    </row>
    <row r="85" spans="1:5" ht="12" customHeight="1">
      <c r="A85" s="2"/>
      <c r="B85" s="2"/>
      <c r="C85" s="2"/>
      <c r="D85" s="2"/>
      <c r="E85" s="2"/>
    </row>
    <row r="86" spans="1:5" ht="12" customHeight="1">
      <c r="A86" s="2"/>
      <c r="B86" s="2"/>
      <c r="C86" s="2"/>
      <c r="D86" s="2"/>
      <c r="E86" s="2"/>
    </row>
    <row r="87" spans="1:5" ht="12" customHeight="1">
      <c r="A87" s="2"/>
      <c r="B87" s="2"/>
      <c r="C87" s="2"/>
      <c r="D87" s="2"/>
      <c r="E87" s="2"/>
    </row>
    <row r="88" spans="1:5" ht="12" customHeight="1">
      <c r="A88" s="2"/>
      <c r="B88" s="2"/>
      <c r="C88" s="2"/>
      <c r="D88" s="2"/>
      <c r="E88" s="2"/>
    </row>
    <row r="89" spans="1:5" ht="12" customHeight="1">
      <c r="A89" s="2"/>
      <c r="B89" s="2"/>
      <c r="C89" s="2"/>
      <c r="D89" s="2"/>
      <c r="E89" s="2"/>
    </row>
    <row r="90" spans="1:5" ht="12" customHeight="1">
      <c r="A90" s="2"/>
      <c r="B90" s="2"/>
      <c r="C90" s="2"/>
      <c r="D90" s="2"/>
      <c r="E90" s="2"/>
    </row>
    <row r="91" spans="1:5" ht="12" customHeight="1">
      <c r="A91" s="2"/>
      <c r="B91" s="2"/>
      <c r="C91" s="2"/>
      <c r="D91" s="2"/>
      <c r="E91" s="2"/>
    </row>
    <row r="92" spans="1:5" ht="12" customHeight="1">
      <c r="A92" s="2"/>
      <c r="B92" s="2"/>
      <c r="C92" s="2"/>
      <c r="D92" s="2"/>
      <c r="E92" s="2"/>
    </row>
    <row r="93" spans="1:5" ht="12" customHeight="1">
      <c r="A93" s="2"/>
      <c r="B93" s="2"/>
      <c r="C93" s="2"/>
      <c r="D93" s="2"/>
      <c r="E93" s="2"/>
    </row>
    <row r="94" spans="1:5" ht="12" customHeight="1">
      <c r="A94" s="2"/>
      <c r="B94" s="2"/>
      <c r="C94" s="2"/>
      <c r="D94" s="2"/>
      <c r="E94" s="2"/>
    </row>
    <row r="95" spans="1:5" ht="12" customHeight="1">
      <c r="A95" s="2"/>
      <c r="B95" s="2"/>
      <c r="C95" s="2"/>
      <c r="D95" s="2"/>
      <c r="E95" s="2"/>
    </row>
  </sheetData>
  <mergeCells count="18">
    <mergeCell ref="A36:E36"/>
    <mergeCell ref="A37:E37"/>
    <mergeCell ref="A46:C46"/>
    <mergeCell ref="A21:C21"/>
    <mergeCell ref="A22:C22"/>
    <mergeCell ref="A33:E33"/>
    <mergeCell ref="A34:E34"/>
    <mergeCell ref="A35:E35"/>
    <mergeCell ref="A1:E4"/>
    <mergeCell ref="A20:C20"/>
    <mergeCell ref="A7:E7"/>
    <mergeCell ref="A6:E6"/>
    <mergeCell ref="A5:E5"/>
    <mergeCell ref="A8:E8"/>
    <mergeCell ref="A12:D12"/>
    <mergeCell ref="A13:D13"/>
    <mergeCell ref="A15:E15"/>
    <mergeCell ref="A16:E16"/>
  </mergeCells>
  <pageMargins left="0.511811024" right="0.511811024" top="0.78740157499999996" bottom="0.78740157499999996" header="0" footer="0"/>
  <pageSetup paperSize="9" scale="87" orientation="portrait" r:id="rId1"/>
  <drawing r:id="rId2"/>
</worksheet>
</file>

<file path=docMetadata/LabelInfo.xml><?xml version="1.0" encoding="utf-8"?>
<clbl:labelList xmlns:clbl="http://schemas.microsoft.com/office/2020/mipLabelMetadata">
  <clbl:label id="{56c1e2fb-87c1-4de0-a6ac-d0566c08ce66}" enabled="0" method="" siteId="{56c1e2fb-87c1-4de0-a6ac-d0566c08ce6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Posto diurno armado 12x36h</vt:lpstr>
      <vt:lpstr>Posto noturno armado 12x36h </vt:lpstr>
      <vt:lpstr>UNIFORMES</vt:lpstr>
      <vt:lpstr>EQUIPAMENTOS</vt:lpstr>
      <vt:lpstr>Quadro Resumo</vt:lpstr>
      <vt:lpstr>EQUIPAMENTOS!Area_de_impressao</vt:lpstr>
      <vt:lpstr>'Quadro Resumo'!Area_de_impressao</vt:lpstr>
      <vt:lpstr>UNIFORMES!Area_de_impressao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Eliezer Gentil de Souza</dc:creator>
  <cp:lastModifiedBy>Ronaldo Correa</cp:lastModifiedBy>
  <cp:lastPrinted>2025-10-23T21:09:28Z</cp:lastPrinted>
  <dcterms:created xsi:type="dcterms:W3CDTF">2015-02-20T16:21:26Z</dcterms:created>
  <dcterms:modified xsi:type="dcterms:W3CDTF">2025-12-16T21:04:01Z</dcterms:modified>
</cp:coreProperties>
</file>